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2A" lockStructure="1"/>
  <bookViews>
    <workbookView xWindow="0" yWindow="0" windowWidth="15570" windowHeight="8190" tabRatio="838"/>
  </bookViews>
  <sheets>
    <sheet name="Титул" sheetId="16" r:id="rId1"/>
    <sheet name="Титульный лист" sheetId="1" r:id="rId2"/>
    <sheet name="1000 Доноры" sheetId="2" state="hidden" r:id="rId3"/>
    <sheet name="1100 Отводы" sheetId="3" state="hidden" r:id="rId4"/>
    <sheet name="1200 Донации" sheetId="4" state="hidden" r:id="rId5"/>
    <sheet name="2000 Цел.кр" sheetId="5" state="hidden" r:id="rId6"/>
    <sheet name="3000 Заготовка" sheetId="6" state="hidden" r:id="rId7"/>
    <sheet name="4000 Браки " sheetId="7" state="hidden" r:id="rId8"/>
    <sheet name="5000 карантин" sheetId="8" state="hidden" r:id="rId9"/>
    <sheet name="6000 клиника" sheetId="9" r:id="rId10"/>
    <sheet name="6100 препараты" sheetId="10" r:id="rId11"/>
    <sheet name="7000 хранение" sheetId="11" state="hidden" r:id="rId12"/>
    <sheet name="8000 лек СЗП" sheetId="12" state="hidden" r:id="rId13"/>
    <sheet name="8100 лекарства" sheetId="13" state="hidden" r:id="rId14"/>
    <sheet name="3200" sheetId="14" r:id="rId15"/>
    <sheet name="Лист1" sheetId="15" state="hidden" r:id="rId16"/>
  </sheets>
  <definedNames>
    <definedName name="_xlnm._FilterDatabase" localSheetId="15" hidden="1">Лист1!$A$1:$H$45</definedName>
    <definedName name="ЛПУ">Лист1!$D$2:$D$45</definedName>
  </definedNames>
  <calcPr calcId="145621"/>
</workbook>
</file>

<file path=xl/calcChain.xml><?xml version="1.0" encoding="utf-8"?>
<calcChain xmlns="http://schemas.openxmlformats.org/spreadsheetml/2006/main">
  <c r="E9" i="14" l="1"/>
  <c r="D9" i="14"/>
  <c r="C9" i="14"/>
  <c r="F24" i="10" l="1"/>
  <c r="B24" i="10" l="1"/>
  <c r="D21" i="10"/>
  <c r="B21" i="10"/>
  <c r="B25" i="13" l="1"/>
  <c r="D22" i="13"/>
  <c r="F25" i="13"/>
  <c r="B22" i="13"/>
  <c r="A1" i="14"/>
  <c r="A29" i="1"/>
  <c r="D49" i="15"/>
  <c r="E51" i="15" s="1"/>
  <c r="A31" i="1" s="1"/>
  <c r="A1" i="16"/>
  <c r="F51" i="15" l="1"/>
  <c r="F1" i="14" s="1"/>
  <c r="E10" i="14"/>
  <c r="D10" i="14"/>
  <c r="C10" i="14"/>
  <c r="E8" i="14"/>
  <c r="C8" i="14"/>
  <c r="D8" i="14"/>
  <c r="A12" i="12"/>
  <c r="I38" i="9"/>
  <c r="H38" i="9"/>
  <c r="F38" i="9"/>
  <c r="E38" i="9"/>
  <c r="D38" i="9"/>
  <c r="C38" i="9"/>
  <c r="B7" i="7"/>
  <c r="L36" i="6"/>
  <c r="G36" i="6"/>
  <c r="D14" i="4" l="1"/>
  <c r="D7" i="4" s="1"/>
  <c r="C14" i="4"/>
  <c r="C7" i="4" s="1"/>
  <c r="C10" i="3"/>
  <c r="C9" i="3"/>
  <c r="D13" i="2"/>
  <c r="C13" i="2"/>
</calcChain>
</file>

<file path=xl/sharedStrings.xml><?xml version="1.0" encoding="utf-8"?>
<sst xmlns="http://schemas.openxmlformats.org/spreadsheetml/2006/main" count="680" uniqueCount="468">
  <si>
    <t>Приложение № 1 к приказу Министерства здравоохранения
Российской Федерации
от 22 октября 2020 г. № 1138н</t>
  </si>
  <si>
    <t>СТАТИСТИЧЕСКАЯ ОТЧЕТНОСТЬ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</si>
  <si>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</si>
  <si>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
установленную статьей 13.19 Кодекса Российской Федерации об административных правонарушениях, а также статьей 3 Закона Российской Федерации
от 13.05.1992 № 2761-1 "Об ответственности за нарушение порядка представления государственной статистической отчетности"</t>
  </si>
  <si>
    <t>ПРЕДСТАВЛЕНИЕ В ЭЛЕКТРОННОМ ВИДЕ</t>
  </si>
  <si>
    <t xml:space="preserve">СВЕДЕНИЯ О ЗАГОТОВКЕ, ХРАНЕНИИ, КЛИНИЧЕСКОМ ИСПОЛЬЗОВАНИИ ДОНОРСКОЙ КРОВИ И ЕЕ КОМПОНЕНТОВ </t>
  </si>
  <si>
    <t>Представляет:</t>
  </si>
  <si>
    <t>Сроки представления</t>
  </si>
  <si>
    <t>Форма № 64</t>
  </si>
  <si>
    <t>медицинские организации, образовательные организации, научные организации, подведомственные органам</t>
  </si>
  <si>
    <t>5 февраля</t>
  </si>
  <si>
    <t>Утверждена</t>
  </si>
  <si>
    <t>исполнительной власти субъектов Российской Федерации и осуществляющие деятельность в сфере обращения</t>
  </si>
  <si>
    <t>приказом Минздрава</t>
  </si>
  <si>
    <t>донорской крови и (или) ее компонентов;</t>
  </si>
  <si>
    <t>России</t>
  </si>
  <si>
    <t>медицинские организации, образовательные организации, научные организации, подведомственные федеральному</t>
  </si>
  <si>
    <t>от 22.10.2020 № 1138н</t>
  </si>
  <si>
    <t>органу исполнительной власти и осуществляющие деятельность в сфере обращения донорской крови и (или)</t>
  </si>
  <si>
    <t>ее компонентов;</t>
  </si>
  <si>
    <t>организации федеральных органов исполнительной власти, в которых федеральным законом предусмотрена</t>
  </si>
  <si>
    <t>Годовая</t>
  </si>
  <si>
    <t>военная и приравненная к ней служба</t>
  </si>
  <si>
    <t xml:space="preserve"> - орган исполнительной власти субъекта Российской Федерации в сфере охраны здоровья:</t>
  </si>
  <si>
    <t>орган исполнительной власти субъекта Российской Федерации в сфере охраны здоровья:</t>
  </si>
  <si>
    <t>15 февраля</t>
  </si>
  <si>
    <t xml:space="preserve"> - ФГБУ "НМИЦ гематологии" Минздрава России</t>
  </si>
  <si>
    <t>ФГБУ "НМИЦ гематологии" Минздрава России:</t>
  </si>
  <si>
    <t>25 февраля</t>
  </si>
  <si>
    <t xml:space="preserve"> - Министерству здравоохранения Российской Федерации</t>
  </si>
  <si>
    <t>Наименование медицинской организации, предоставляющей сведения:</t>
  </si>
  <si>
    <t xml:space="preserve">адрес места нахождения, почтовый адрес, адрес электронной почты: 
</t>
  </si>
  <si>
    <t>РАЗДЕЛ 1. ДОНОРЫ И ДОНАЦИИ ДОНОРСКОЙ КРОВИ И ЕЕ КОМПОНЕНТОВ</t>
  </si>
  <si>
    <t>1.1 ДОНОРЫ КРОВИ И ЕЕ КОМПОНЕНТОВ</t>
  </si>
  <si>
    <t>(1000)</t>
  </si>
  <si>
    <t>Коды по ОКЕИ: человек — 792</t>
  </si>
  <si>
    <t>Наименование</t>
  </si>
  <si>
    <t>№№ строк</t>
  </si>
  <si>
    <t>Число доноров</t>
  </si>
  <si>
    <t>из них:</t>
  </si>
  <si>
    <t>сдающих донорскую кровь</t>
  </si>
  <si>
    <t>и (или) ее компоненты безвозмездно</t>
  </si>
  <si>
    <t>1. Доноры крови и ее компонентов</t>
  </si>
  <si>
    <t>1.1. из них доноры, сдавшие: плазму</t>
  </si>
  <si>
    <t>1.2. доноры, сдавшие кровь или ее компоненты впервые</t>
  </si>
  <si>
    <t>1.3. Иммунные доноры</t>
  </si>
  <si>
    <t>в том числе с антителами против:</t>
  </si>
  <si>
    <t>Х</t>
  </si>
  <si>
    <t>1.3.1 клещевого энцефалита</t>
  </si>
  <si>
    <t>1.3.2 стафилококка</t>
  </si>
  <si>
    <t>1.3.3 антигена Rh(D)</t>
  </si>
  <si>
    <t>1.3.4 SARS-CoV-2</t>
  </si>
  <si>
    <t>1.3.5 возбудителя столбняка</t>
  </si>
  <si>
    <t>1.3.6 вируса бешенства</t>
  </si>
  <si>
    <t>1.3.7 другое</t>
  </si>
  <si>
    <t>1.4. Доноры крови и ее компонентов для аутологичных трансфузий</t>
  </si>
  <si>
    <t>1.2. ЧИСЛО ЛИЦ, ОТВЕДЕННЫХ ОТ ДОНОРСТВА</t>
  </si>
  <si>
    <t>(1100)</t>
  </si>
  <si>
    <t>№№    строк</t>
  </si>
  <si>
    <t>Всего</t>
  </si>
  <si>
    <t>Повторный положительный результат на маркеры:</t>
  </si>
  <si>
    <t>Другие причины</t>
  </si>
  <si>
    <t>сифилиса</t>
  </si>
  <si>
    <t>вирусного гепатита В</t>
  </si>
  <si>
    <t>вирусного гепатита С</t>
  </si>
  <si>
    <t>ВИЧ</t>
  </si>
  <si>
    <t>одновременное выявление маркеров двух и более инфекций</t>
  </si>
  <si>
    <t>Число доноров, отведенных от донорства</t>
  </si>
  <si>
    <t>из них: сдавших кровь или ее компоненты впервые</t>
  </si>
  <si>
    <t>1.3. ДОНАЦИИ ДОНОРСКОЙ КРОВИ И ЕЕ КОМПОНЕНТОВ</t>
  </si>
  <si>
    <t>(1200)</t>
  </si>
  <si>
    <t>Коды по ОКЕИ: человек — 642</t>
  </si>
  <si>
    <t>Число донаций</t>
  </si>
  <si>
    <t>безвозмездных донаций</t>
  </si>
  <si>
    <t>1. Донации крови и ее компонентов</t>
  </si>
  <si>
    <t>1.1 из них донации: крови</t>
  </si>
  <si>
    <t>1.2 плазмы</t>
  </si>
  <si>
    <t>1.3 тромбоцитов</t>
  </si>
  <si>
    <t>1.4 эритроцитов</t>
  </si>
  <si>
    <t>1.5 гранулоцитов</t>
  </si>
  <si>
    <t>1.6 двух и более компонентов донорской крови</t>
  </si>
  <si>
    <t>1.7 иммунной плазмы, в том числе с антителами против:</t>
  </si>
  <si>
    <t>1.7.1 клещевого энцефалита</t>
  </si>
  <si>
    <t>1.7.2 стафилококка</t>
  </si>
  <si>
    <t>1.7.3 антигена Rh(D)</t>
  </si>
  <si>
    <t>1.7.4 SARS-CoV-2</t>
  </si>
  <si>
    <t>1.7.5 возбудителя столбняка</t>
  </si>
  <si>
    <t>1.7.6 вируса бешенства</t>
  </si>
  <si>
    <t>1.7.7 другое</t>
  </si>
  <si>
    <t>2. Аутологичные донации</t>
  </si>
  <si>
    <t>РАЗДЕЛ 2. ЗАГОТОВКА ЦЕЛЬНОЙ ДОНОРСКОЙ КРОВИ</t>
  </si>
  <si>
    <t>(2000)</t>
  </si>
  <si>
    <t>Коды по ОКЕИ: литр — 112</t>
  </si>
  <si>
    <t>Количество</t>
  </si>
  <si>
    <t>от безвозмездных донаций</t>
  </si>
  <si>
    <t>1. Заготовлено цельной донорской крови, в стационарных условиях, л</t>
  </si>
  <si>
    <t>1.1 из них: методом плазмафереза, л</t>
  </si>
  <si>
    <t>1.2 методом цитафереза, л</t>
  </si>
  <si>
    <t>2. Заготовлено цельной донорской крови в условиях выезда, л</t>
  </si>
  <si>
    <t>2.1 из них: методом плазмафереза, л</t>
  </si>
  <si>
    <t>РАЗДЕЛ 3. ЗАГОТОВКА ДОНОРСКОЙ КРОВИ И (ИЛИ) ЕЕ КОМПОНЕНТОВ</t>
  </si>
  <si>
    <t>(3000)</t>
  </si>
  <si>
    <t>Переработано цельной крови в процессе заготовки, л</t>
  </si>
  <si>
    <t>Заготовлено компонента донорской крови, л</t>
  </si>
  <si>
    <t>Передано для клинического использования, л</t>
  </si>
  <si>
    <t>Передано для использования в иных целях, л</t>
  </si>
  <si>
    <t>Утилизировано, в том числе</t>
  </si>
  <si>
    <t>в рамках установленного государственного задания</t>
  </si>
  <si>
    <t>вне
государственного задания</t>
  </si>
  <si>
    <t>для производства</t>
  </si>
  <si>
    <t>в научных целях</t>
  </si>
  <si>
    <t>передано для контроля качества, л</t>
  </si>
  <si>
    <t>другое</t>
  </si>
  <si>
    <t>на
безвозмездной основе</t>
  </si>
  <si>
    <t>на
основании возмездных договоров</t>
  </si>
  <si>
    <t>лекарственных препаратов</t>
  </si>
  <si>
    <t>медицинских изделий</t>
  </si>
  <si>
    <t>Кровь консервированная</t>
  </si>
  <si>
    <t>Кровь консервированная, лейкоредуцированная</t>
  </si>
  <si>
    <t>Эритроцитная масса</t>
  </si>
  <si>
    <t>Эритроцитная масса с удаленным лейкотромбоцитным слоем</t>
  </si>
  <si>
    <t>Эритроцитная взвесь</t>
  </si>
  <si>
    <t>Эритроцитная взвесь с удаленным лейкотромбоцитным слоем</t>
  </si>
  <si>
    <t>Эритроцитная масса лейкоредуцированная</t>
  </si>
  <si>
    <t>Эритроцитная взвесь лейкоредуцированная</t>
  </si>
  <si>
    <t>Эритроцитная масса или эритроцитная взвесь, полученные методом афереза</t>
  </si>
  <si>
    <t>Концентрат тромбоцитов из единицы крови</t>
  </si>
  <si>
    <t>Концентрат тромбоцитов из единицы крови лейкоредуцированный</t>
  </si>
  <si>
    <t>Концентрат тромбоцитов из единицы крови пулированный</t>
  </si>
  <si>
    <t xml:space="preserve">Концентрат тромбоцитов из единицы крови пулированный в добавочном растворе </t>
  </si>
  <si>
    <t>Концентрат тромбоцитов из единицы крови пулированный лейкоредуцированный</t>
  </si>
  <si>
    <t xml:space="preserve">Концентрат тромбоцитов из единицы крови пулированный патогенредуцированный </t>
  </si>
  <si>
    <t xml:space="preserve">Концентрат тромбоцитов, полученный методом афереза </t>
  </si>
  <si>
    <t>Концентрат тромбоцитов, полученный методом афереза, лейкоредуцированный</t>
  </si>
  <si>
    <t>Концентрат тромбоцитов, полученный методом афереза, патогенредуцированный</t>
  </si>
  <si>
    <t>Концентрат тромбоцитов, полученный методом афереза,
в добавочном растворе</t>
  </si>
  <si>
    <t>Свежезамороженная плазма</t>
  </si>
  <si>
    <t>Плазма патогенредуцированная</t>
  </si>
  <si>
    <t>Плазма пулированная патогенинактивированная</t>
  </si>
  <si>
    <t>Гранулоцитный концентрат, полученный методом афереза</t>
  </si>
  <si>
    <t>Отмытые эритроциты</t>
  </si>
  <si>
    <t>Эритроцитная взвесь размороженная, отмытая</t>
  </si>
  <si>
    <t>Концентрат тромбоцитов криоконсервированный, размороженный</t>
  </si>
  <si>
    <t>Криосупернатантная плазма</t>
  </si>
  <si>
    <t>Криопреципитат</t>
  </si>
  <si>
    <t>Лиофилизированная плазма</t>
  </si>
  <si>
    <t>иммунная плазма, в том числе с антителами против:</t>
  </si>
  <si>
    <t>клещевого энцефалита</t>
  </si>
  <si>
    <t>стафилококка</t>
  </si>
  <si>
    <t>антигена Rh(D)</t>
  </si>
  <si>
    <t>SARS-CoV-2</t>
  </si>
  <si>
    <t>возбудителя столбняка</t>
  </si>
  <si>
    <t>вируса бешенства</t>
  </si>
  <si>
    <t>РАЗДЕЛ 4. ПРИЧИНЫ БРАКОВКИ ДОНОРСКОЙ КРОВИ И ЕЕ КОМПОНЕНТОВ</t>
  </si>
  <si>
    <t>(4000)</t>
  </si>
  <si>
    <t>Всего,
л</t>
  </si>
  <si>
    <t>Положительный результат на маркеры:</t>
  </si>
  <si>
    <t>Бактериаль-ная контамина-ция</t>
  </si>
  <si>
    <t>Неполная доза
крови</t>
  </si>
  <si>
    <t>Нарушение условий хранения</t>
  </si>
  <si>
    <t>Нарушение условий транспорти-ровки</t>
  </si>
  <si>
    <t>Нарушение процесса переработ-ки крови</t>
  </si>
  <si>
    <t>ВИЧ-
инфекция</t>
  </si>
  <si>
    <t>Донорская кровь и ее компоненты, л</t>
  </si>
  <si>
    <t>РАЗДЕЛ 5. СВЕДЕНИЯ О КАРАНТИНИЗАЦИИ ПЛАЗМЫ</t>
  </si>
  <si>
    <t>(5000)</t>
  </si>
  <si>
    <t>Находилось плазмы
на карантинизации, л</t>
  </si>
  <si>
    <t>Прошло повторное обследование по окончании срока
карантинизации, л</t>
  </si>
  <si>
    <t>Снято с карантинизации, л</t>
  </si>
  <si>
    <t>из них:
поступило
в отчетном году</t>
  </si>
  <si>
    <t>в том числе:</t>
  </si>
  <si>
    <t>выдано для
клинического использования</t>
  </si>
  <si>
    <t>для производства лекарственных препаратов</t>
  </si>
  <si>
    <t>для производства медицинских изделий</t>
  </si>
  <si>
    <t>патогенредуцировано</t>
  </si>
  <si>
    <t>утилизировано</t>
  </si>
  <si>
    <t>РАЗДЕЛ 6. КЛИНИЧЕСКОЕ ИСПОЛЬЗОВАНИЕ КОМПОНЕНТОВ ДОНОРСКОЙ КРОВИ И ЛЕКАРСТВЕННЫХ ПРЕПАРАТОВ, ПРОИЗВЕДЕННЫХ ИЗ ПЛАЗМЫ КРОВИ ЧЕЛОВЕКА</t>
  </si>
  <si>
    <t>6.1. КЛИНИЧЕСКОЕ ИСПОЛЬЗОВАНИЕ КОМПОНЕНТОВ ДОНОРСКОЙ КРОВИ</t>
  </si>
  <si>
    <t>(6000)</t>
  </si>
  <si>
    <t>Коды по ОКЕИ: литр - 112, единица - 642</t>
  </si>
  <si>
    <t>Получено годных для клинического использования, л</t>
  </si>
  <si>
    <t>Перелито</t>
  </si>
  <si>
    <t>Утилизировано, л</t>
  </si>
  <si>
    <t>заготовлено самостоятельно</t>
  </si>
  <si>
    <t>от медицинских организаций, осуществляющих заготовку донорской крови
и (или) ее компонентов</t>
  </si>
  <si>
    <t>число реципиентов</t>
  </si>
  <si>
    <t>количество
трансфузий, из них:</t>
  </si>
  <si>
    <t>Количество,
л</t>
  </si>
  <si>
    <t>всего</t>
  </si>
  <si>
    <t>облученных компонентов донорской крови</t>
  </si>
  <si>
    <t>другая</t>
  </si>
  <si>
    <t>6.2. КЛИНИЧЕСКОЕ ИСПОЛЬЗОВАНИЕ ЛЕКАРСТВЕННЫХ ПРЕПАРАТОВ, ПОЛУЧЕННЫХ
ИЗ ПЛАЗМЫ КРОВИ ЧЕЛОВЕКА</t>
  </si>
  <si>
    <t>(6100)</t>
  </si>
  <si>
    <t>Коды по ОКЕИ: литр — 112, единица — 642</t>
  </si>
  <si>
    <t>Получено
для клинического использования</t>
  </si>
  <si>
    <t>Число
реципиентов,
человек</t>
  </si>
  <si>
    <t>Количество
перелитых
лекарственных препаратов</t>
  </si>
  <si>
    <t>Раствор альбумина 5%, л</t>
  </si>
  <si>
    <t>Раствор альбумина 10%, л</t>
  </si>
  <si>
    <t>Раствор альбумина 20%, л</t>
  </si>
  <si>
    <t>Иммуноглобулин человека антирезусный, доз</t>
  </si>
  <si>
    <t>Иммуноглобулин человека антистафилококковый, доз</t>
  </si>
  <si>
    <t>Иммуноглобулин человека нормальный, доз</t>
  </si>
  <si>
    <t>Иммуноглобулин человека нормальный, раствор для внутривенного введения, доз</t>
  </si>
  <si>
    <t>Фактор свертывания крови VIII, МЕ</t>
  </si>
  <si>
    <t>Фактор свертывания крови IX, МЕ</t>
  </si>
  <si>
    <t>Другое</t>
  </si>
  <si>
    <t>РАЗДЕЛ 7. ХРАНЕНИЕ КОМПОНЕНТОВ ДОНОРСКОЙ КРОВИ</t>
  </si>
  <si>
    <t>(7000)</t>
  </si>
  <si>
    <t>Коды по ОКЕИ: единица — 642</t>
  </si>
  <si>
    <t>Находилось на хранении
на начало отчетного
периода, доз</t>
  </si>
  <si>
    <t>Поступило
на хранение
за отчетный
период, доз</t>
  </si>
  <si>
    <t>Передано для
клинического использования,
доз</t>
  </si>
  <si>
    <t>Остаток на конец отчетного периода, доз</t>
  </si>
  <si>
    <t>1. Лиофилизированная плазма</t>
  </si>
  <si>
    <t>2. Криопреципитат</t>
  </si>
  <si>
    <t>3. Криоконсервированные эритроциты</t>
  </si>
  <si>
    <t>4. Концентрат тромбоцитов криоконсервированный</t>
  </si>
  <si>
    <t>5. Другое</t>
  </si>
  <si>
    <t>РАЗДЕЛ 8. ЗАГОТОВКА ПЛАЗМЫ ДЛЯ ПРОИЗВОДСТВА ЛЕКАРСТВЕННЫХ ПРЕПАРАТОВ</t>
  </si>
  <si>
    <t>8.1. ПЕРЕРАБОТКА ПЛАЗМЫ КРОВИ ЧЕЛОВЕКА ДЛЯ ПРОИЗВОДСТВА ЛЕКАРСТВЕННЫХ ПРЕПАРАТОВ</t>
  </si>
  <si>
    <t>(8000)</t>
  </si>
  <si>
    <t>Направлено на производство, л</t>
  </si>
  <si>
    <t>в том числе</t>
  </si>
  <si>
    <t>плазма</t>
  </si>
  <si>
    <t>иммунная плазма</t>
  </si>
  <si>
    <t>заготовлено самостоя-тельно</t>
  </si>
  <si>
    <t>получено от медицинских организаций, осуществляю-щих заготовку донорской крови и (или) ее компонентов</t>
  </si>
  <si>
    <t>противоэнцефалитная</t>
  </si>
  <si>
    <t>антистафилококковая</t>
  </si>
  <si>
    <t>изоимунная</t>
  </si>
  <si>
    <t>получено от медицинских организаций, осуществляю-щих заготовку донорской крови и (или)
ее
компонентов</t>
  </si>
  <si>
    <t>8.2. ПРОИЗВОДСТВО ЛЕКАРСТВЕННЫХ ПРЕПАРАТОВ</t>
  </si>
  <si>
    <t>(8100)</t>
  </si>
  <si>
    <t>Произведено лекарственных препаратов</t>
  </si>
  <si>
    <t>Выдано
медицинским
организациям</t>
  </si>
  <si>
    <t>Выпущено
в обращение</t>
  </si>
  <si>
    <t>Списано
в брак</t>
  </si>
  <si>
    <t>Иммуноглобулин человека против клещевого
энцефалита, доз</t>
  </si>
  <si>
    <t>(Ф.И.О.)</t>
  </si>
  <si>
    <t>(Подпись)</t>
  </si>
  <si>
    <t>Лицо, уполномоченное приказом руководителя медицинской организации</t>
  </si>
  <si>
    <t>(должность)</t>
  </si>
  <si>
    <t>Трансфузиологическая помощь</t>
  </si>
  <si>
    <t>(3200)</t>
  </si>
  <si>
    <t>Коды по ОКЕИ:человек - 792, единица-642</t>
  </si>
  <si>
    <t>Трансфузионные средства</t>
  </si>
  <si>
    <t>№
строки</t>
  </si>
  <si>
    <t>число пациентов</t>
  </si>
  <si>
    <t>число переливаний</t>
  </si>
  <si>
    <t>Перелито трансфузионных средств, л.</t>
  </si>
  <si>
    <t>число посттрансфузионных
осложнений</t>
  </si>
  <si>
    <t>Консервированная кровь</t>
  </si>
  <si>
    <t>Эритроцитосодержащие среды</t>
  </si>
  <si>
    <t>Плазма всех видов</t>
  </si>
  <si>
    <t>Концентрат тромбоцитов</t>
  </si>
  <si>
    <t>Аутогемотрансфузии</t>
  </si>
  <si>
    <t>Руководитель учреждения</t>
  </si>
  <si>
    <t xml:space="preserve">    (дата составления документа)</t>
  </si>
  <si>
    <t>(номер контактного телефона и адрес электронной почты)</t>
  </si>
  <si>
    <t>Подведомственность</t>
  </si>
  <si>
    <t>Org_id</t>
  </si>
  <si>
    <t>Org_abbr</t>
  </si>
  <si>
    <t>OrgNameJur_Short</t>
  </si>
  <si>
    <t>Org_addr</t>
  </si>
  <si>
    <t>ObjectNum</t>
  </si>
  <si>
    <t>Заготовка</t>
  </si>
  <si>
    <t>Разрез</t>
  </si>
  <si>
    <t>Комитет по здравоохранению</t>
  </si>
  <si>
    <t>01</t>
  </si>
  <si>
    <t>Минздрав РФ</t>
  </si>
  <si>
    <t>02</t>
  </si>
  <si>
    <t>Дата заполнения :</t>
  </si>
  <si>
    <t>e-mail:</t>
  </si>
  <si>
    <t>мобильный телефон:</t>
  </si>
  <si>
    <t>рабочий телефон:</t>
  </si>
  <si>
    <t>контактная информация:</t>
  </si>
  <si>
    <t>отчество:</t>
  </si>
  <si>
    <t>имя:</t>
  </si>
  <si>
    <t>фамилия:</t>
  </si>
  <si>
    <t>должность:</t>
  </si>
  <si>
    <t>Ответственный за составление отчета:</t>
  </si>
  <si>
    <t>Наименование учреждения:</t>
  </si>
  <si>
    <t xml:space="preserve">Форма №64 
СВЕДЕНИЯ О ЗАГОТОВКЕ, ХРАНЕНИИ, КЛИНИЧЕСКОМ ИСПОЛЬЗОВАНИИ ДОНОРСКОЙ КРОВИ И ЕЕ КОМПОНЕНТОВ </t>
  </si>
  <si>
    <t>за</t>
  </si>
  <si>
    <t>Б__1Покровск</t>
  </si>
  <si>
    <t>СПб ГБУЗ "Городская Покровская больница"</t>
  </si>
  <si>
    <t>199106, Санкт-Петербург, пр. Большой В.О., д. 85</t>
  </si>
  <si>
    <t>0020</t>
  </si>
  <si>
    <t>Б__9</t>
  </si>
  <si>
    <t>СПб ГБУЗ "Городская больница №9"</t>
  </si>
  <si>
    <t>197110, Санкт-Петербург, пр.Крестовский,  д.18</t>
  </si>
  <si>
    <t>0015</t>
  </si>
  <si>
    <t>Б_14</t>
  </si>
  <si>
    <t>СПб ГБУЗ "Городская больница №14"</t>
  </si>
  <si>
    <t>198099, Санкт-Петербург, ул. Косинова, д. 19/9</t>
  </si>
  <si>
    <t>0003</t>
  </si>
  <si>
    <t>Московский</t>
  </si>
  <si>
    <t>Б_20</t>
  </si>
  <si>
    <t>СПб ГБУЗ "Городская больница №20"</t>
  </si>
  <si>
    <t>196135, Санкт-Петербург, ул. Гастелло, д. 21</t>
  </si>
  <si>
    <t>0066</t>
  </si>
  <si>
    <t>Б_25</t>
  </si>
  <si>
    <t>190068, Санкт-Петербург, ул. Большая Подьяческая, 30</t>
  </si>
  <si>
    <t>0008</t>
  </si>
  <si>
    <t>Б_32</t>
  </si>
  <si>
    <t>СПб ГБУЗ "Введенская больница"</t>
  </si>
  <si>
    <t>191180, Санкт-Петербург, пер. Лазаретный, д. 4</t>
  </si>
  <si>
    <t>0011</t>
  </si>
  <si>
    <t>Колпинский</t>
  </si>
  <si>
    <t>Б_33</t>
  </si>
  <si>
    <t>СПб ГБУЗ "Городская больница №33"</t>
  </si>
  <si>
    <t>196653,Санкт-Петербург,  г.Колпино, ул. Павловская, д.16, лит. А</t>
  </si>
  <si>
    <t>0725</t>
  </si>
  <si>
    <t>Кронштадт</t>
  </si>
  <si>
    <t>Б_36ИКроншдт</t>
  </si>
  <si>
    <t>СПб ГБУЗ "Городская больница Святого Праведного Иоанна Кронштадтского"</t>
  </si>
  <si>
    <t>197762, Санкт-Петербург,  г.Кронштадт, ул. Газовый завод,  д. 3, лит. А</t>
  </si>
  <si>
    <t>0978</t>
  </si>
  <si>
    <t>Петродворец</t>
  </si>
  <si>
    <t>Б_37Никол</t>
  </si>
  <si>
    <t>СПб ГБУЗ "Николаевская больница"</t>
  </si>
  <si>
    <t>198510, Санкт-Петербург,г.Петродворец, ул. Константиновская,  д. 1</t>
  </si>
  <si>
    <t>0012</t>
  </si>
  <si>
    <t>Б_38</t>
  </si>
  <si>
    <t>СПб ГБУЗ "Городская больница №38 им. Н.А.Семашко"</t>
  </si>
  <si>
    <t>196600, Санкт-Петербург, г.Пушкин, ул.Госпитальная,  д.7/2 литер А</t>
  </si>
  <si>
    <t>0013</t>
  </si>
  <si>
    <t>Курортный</t>
  </si>
  <si>
    <t>Б_40</t>
  </si>
  <si>
    <t>СПб ГБУЗ "Городская больница №40"</t>
  </si>
  <si>
    <t>197706,  Санкт-Петербург, г.Сестрорецк, ул. Борисова,  д. 9, лит.Б</t>
  </si>
  <si>
    <t>0069</t>
  </si>
  <si>
    <t>Б_ГВВ</t>
  </si>
  <si>
    <t>СПб ГБУЗ "Госпиталь для ветеранов войн"</t>
  </si>
  <si>
    <t>193079, Санкт-Петербург, ул. Народная, д. 21, корп.2</t>
  </si>
  <si>
    <t>0023</t>
  </si>
  <si>
    <t>Б_СвЛуки</t>
  </si>
  <si>
    <t>СПб ГБУЗ "Клиническая больница Святителя Луки"</t>
  </si>
  <si>
    <t>194044, Санкт-Петербург, ул. Чугунная, д.46 литер А</t>
  </si>
  <si>
    <t>0033</t>
  </si>
  <si>
    <t>Бгер_ЦГериатрМС</t>
  </si>
  <si>
    <t>СПб ГБУЗ "Городской гериатрический медико-социальный центр"</t>
  </si>
  <si>
    <t>190103, Санкт-Петербург, наб. реки Фонтанки, д.148</t>
  </si>
  <si>
    <t>0326</t>
  </si>
  <si>
    <t>Бинф_30</t>
  </si>
  <si>
    <t>СПб ГБУЗ "Клиническая инфекционная больница им. С.П. Боткина"</t>
  </si>
  <si>
    <t>191167, Санкт-Петербург, ул. Миргородская, д. 3, Пискаревский пр., д.149</t>
  </si>
  <si>
    <t>0043</t>
  </si>
  <si>
    <t>БПсх__3</t>
  </si>
  <si>
    <t>СПб ГКУЗ "Городская психиатрическая больница №3 им.И.И.Скворцова-Степанова"</t>
  </si>
  <si>
    <t>197341, Санкт-Петербург, Фермское шоссе, д. 36</t>
  </si>
  <si>
    <t>0049</t>
  </si>
  <si>
    <t>БТуб__2</t>
  </si>
  <si>
    <t>СПб ГБУЗ "Городская туберкулезная больница №2"</t>
  </si>
  <si>
    <t>194214, Санкт-Петербург, пр. Мориса Тореза, д. 93</t>
  </si>
  <si>
    <t>0056</t>
  </si>
  <si>
    <t>Бцд__1</t>
  </si>
  <si>
    <t>СПб ГБУЗ "Детский городской многопрофильный клинический специализированный центр высоких медицинских технологий"</t>
  </si>
  <si>
    <t>198205, Санкт-Петербург, ул. Авангардная, д. 14</t>
  </si>
  <si>
    <t>0025</t>
  </si>
  <si>
    <t>Бцд__2СвММагд</t>
  </si>
  <si>
    <t>СПб ГБУЗ "Детская городская больница №2 святой Марии Магдалины"</t>
  </si>
  <si>
    <t>199053, Санкт-Петербург, линия 1-я В.О., д. 58</t>
  </si>
  <si>
    <t>0024</t>
  </si>
  <si>
    <t>Бцд__4СвОльги</t>
  </si>
  <si>
    <t>СПб ГБУЗ "Детская городская больница Святой Ольги"</t>
  </si>
  <si>
    <t>194156, Санкт-Петербург, ул. Земледельческая, д. 2</t>
  </si>
  <si>
    <t>0031</t>
  </si>
  <si>
    <t>Бцд__5</t>
  </si>
  <si>
    <t>СПб ГБУЗ "Детская городская клиническая больница №5 имени Нила Федоровича Филатова"</t>
  </si>
  <si>
    <t>192289, Санкт-Петербург, ул. Бухарестская, д. 134</t>
  </si>
  <si>
    <t>0041</t>
  </si>
  <si>
    <t>Бцд_17СвНЧуд</t>
  </si>
  <si>
    <t>СПб ГБУЗ "Детская городская больница №17 Святителя Николая Чудотворца"</t>
  </si>
  <si>
    <t>190121, Санкт-Петербург, ул.Декабристов, д.40, лит.А</t>
  </si>
  <si>
    <t>0027</t>
  </si>
  <si>
    <t>Бцд_19</t>
  </si>
  <si>
    <t>СПб ГБУЗ "ДГМКЦ ВМТ им.К.А.Раухфуса"</t>
  </si>
  <si>
    <t>191036, Санкт-Петербург, пр. Лиговский, д. 8</t>
  </si>
  <si>
    <t>0028</t>
  </si>
  <si>
    <t>Бцд_22</t>
  </si>
  <si>
    <t>СПб ГБУЗ "Детская городская больница №22"</t>
  </si>
  <si>
    <t>196657, Санкт-Петербург, г. Колпино, пр. Заводской,  д. 1</t>
  </si>
  <si>
    <t>0030</t>
  </si>
  <si>
    <t>БцдИнф__3</t>
  </si>
  <si>
    <t>СПб ГБУЗ "Детская инфекционная больница №3"</t>
  </si>
  <si>
    <t>199026, Санкт-Петербург, пр. Большой В.О., д. 77/17</t>
  </si>
  <si>
    <t>0040</t>
  </si>
  <si>
    <t>Дисп_ПрТуб___Гор</t>
  </si>
  <si>
    <t>СПб ГБУЗ "Городской противотуберкулезный диспансер"</t>
  </si>
  <si>
    <t>196158, Санкт-Петербург, ул. Звездная, д. 12</t>
  </si>
  <si>
    <t>0122</t>
  </si>
  <si>
    <t>Кл_НИИАкуш</t>
  </si>
  <si>
    <t>Клиника Государственного учреждения Научно-исследовательского института акушерства, гинекологии и репродуктологии им.Д.О.Отта</t>
  </si>
  <si>
    <t>199034, Санкт-Петербург, линия Менделеевская В.О., д. 3</t>
  </si>
  <si>
    <t>0072</t>
  </si>
  <si>
    <t>03</t>
  </si>
  <si>
    <t>Кл_НИИДетОрт</t>
  </si>
  <si>
    <t>Клиника ФГБУ "Научно-исследовательский детский ортопедический  института им. Г.И. Турнера" Минздрава России</t>
  </si>
  <si>
    <t>196603, г. Пушкин, ул. Парковая,  д. 64-68</t>
  </si>
  <si>
    <t>0076</t>
  </si>
  <si>
    <t>Кл_НИИПсхНв</t>
  </si>
  <si>
    <t>ФГБУ "Национальный медицинский исследовательский центр психиатрии и неврологии им. В.М. Бехтерева" Министерства здравоохранения Российской Федерации</t>
  </si>
  <si>
    <t>193019, Санкт-Петербург, ул. Бехтерева, 3</t>
  </si>
  <si>
    <t>0080</t>
  </si>
  <si>
    <t>Кл_НИИРент</t>
  </si>
  <si>
    <t>ФГБУ "РНЦРХТ  им. ак.  А.М. Гранова" Минздрава России</t>
  </si>
  <si>
    <t>197758, Санкт-Петербург, пос. Песочный, ул. Ленинградская, д.70</t>
  </si>
  <si>
    <t>0081</t>
  </si>
  <si>
    <t>Кл_НИИСП</t>
  </si>
  <si>
    <t>Клиника Санкт-Петербургского государственного научно-исследовательского института скорой помощи им.И.И.Джанелидзе</t>
  </si>
  <si>
    <t>192242, Санкт-Петербург, ул. Будапештская, д.3</t>
  </si>
  <si>
    <t>0082</t>
  </si>
  <si>
    <t>Кл_НИИТравм</t>
  </si>
  <si>
    <t>ФГБУ "Национальный медицинский исследовательский центр травматологии и ортопедии им. Р.Р.Вредена" Минздрава России</t>
  </si>
  <si>
    <t>195427, Санкт-Петербург,  ул.акад. Байкова, д. 8</t>
  </si>
  <si>
    <t>0083</t>
  </si>
  <si>
    <t>Кл_НИИФтзПул</t>
  </si>
  <si>
    <t>Клиника ФГБУ "Санкт-Петербургский научно-исследовательский институт фтизиопульмонологии" Минздрава России</t>
  </si>
  <si>
    <t>191036, Санкт-Петербург, пр. Лиговский, д. 2-4</t>
  </si>
  <si>
    <t>0085</t>
  </si>
  <si>
    <t>Кл_ПМУ</t>
  </si>
  <si>
    <t>ФГБОУ ВО "Санкт-Петербургский Государственный педиатрический медицинский университет Минздрава России"</t>
  </si>
  <si>
    <t>194100, Санкт-Петербург, ул. Литовская, д. 2</t>
  </si>
  <si>
    <t>0087</t>
  </si>
  <si>
    <t>Р__1</t>
  </si>
  <si>
    <t>СПб ГБУЗ "Родильный дом №1 (специализированный)"</t>
  </si>
  <si>
    <t>199178, Санкт-Петербург, пр. Большой В.О., д. 49/51</t>
  </si>
  <si>
    <t>0329</t>
  </si>
  <si>
    <t>Р__6</t>
  </si>
  <si>
    <t>СПб ГБУЗ "Родильный дом №6 им.проф.В.Ф.Снегирева"</t>
  </si>
  <si>
    <t>191014, Санкт-Петербург, ул. Маяковского, д.  5</t>
  </si>
  <si>
    <t>0335</t>
  </si>
  <si>
    <t>Р__9</t>
  </si>
  <si>
    <t>СПб ГБУЗ "Родильный дом №9"</t>
  </si>
  <si>
    <t>196158, Санкт-Петербург, ул. Орджоникидзе, д 47</t>
  </si>
  <si>
    <t>0337</t>
  </si>
  <si>
    <t>Р_10</t>
  </si>
  <si>
    <t>СПб ГБУЗ "Родильный дом №10"</t>
  </si>
  <si>
    <t>198259, Санкт-Петербург, ул. Тамбасова, д. 21</t>
  </si>
  <si>
    <t>0372</t>
  </si>
  <si>
    <t>Р_13</t>
  </si>
  <si>
    <t>СПб ГБУЗ "Родильный дом №13"</t>
  </si>
  <si>
    <t>191124, Санкт-Петербург, ул.Костромская, д.4</t>
  </si>
  <si>
    <t>0941</t>
  </si>
  <si>
    <t>Р_16</t>
  </si>
  <si>
    <t>СПб ГБУЗ "Родильный дом №16"</t>
  </si>
  <si>
    <t>192283, Санкт-Петербург, ул. Малая Балканская, д. 54</t>
  </si>
  <si>
    <t>0333</t>
  </si>
  <si>
    <t>Р_17</t>
  </si>
  <si>
    <t>СПб ГБУЗ "Родильный дом №17"</t>
  </si>
  <si>
    <t>192174, Санкт-Петербург, ул. Леснозаводская, д. 4, корп.1</t>
  </si>
  <si>
    <t>0988</t>
  </si>
  <si>
    <t>Р_18</t>
  </si>
  <si>
    <t>СПб ГБУЗ "Перинатальный центр №1"</t>
  </si>
  <si>
    <t>193312, Санкт-Петербург, пр. Солидарности, д. 6</t>
  </si>
  <si>
    <t>0334</t>
  </si>
  <si>
    <t>У_Ц_ПрофСПИД</t>
  </si>
  <si>
    <t>СПб ГБУЗ "Центр по профилактике и борьбе со СПИД и инфекционными заболеваниями"</t>
  </si>
  <si>
    <t>198103, Санкт-Петербург, наб. Обводного канала, д. 179</t>
  </si>
  <si>
    <t>0970</t>
  </si>
  <si>
    <t>У_ЦПланСемР</t>
  </si>
  <si>
    <t>СПб ГБУЗ "Центр планирования семьи и репродукции"</t>
  </si>
  <si>
    <t>195009, Санкт-Петербург, ул. Комсомола, д. 4</t>
  </si>
  <si>
    <t>0338</t>
  </si>
  <si>
    <t>СПб ГБУЗ "Клиническая ревматологическая больница №25" им. В.А. Насоновой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</si>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</sst>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8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6"/>
      <color indexed="55"/>
      <name val="Times New Roman"/>
      <family val="1"/>
      <charset val="204"/>
    </font>
    <font>
      <sz val="7"/>
      <color indexed="55"/>
      <name val="Times New Roman"/>
      <family val="1"/>
      <charset val="204"/>
    </font>
    <font>
      <b/>
      <sz val="7"/>
      <color indexed="55"/>
      <name val="Times New Roman"/>
      <family val="1"/>
      <charset val="204"/>
    </font>
    <font>
      <sz val="7"/>
      <color indexed="55"/>
      <name val="Calibri"/>
      <family val="2"/>
      <charset val="204"/>
    </font>
    <font>
      <sz val="9"/>
      <color indexed="55"/>
      <name val="Calibri"/>
      <family val="2"/>
      <charset val="204"/>
    </font>
    <font>
      <sz val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sz val="10"/>
      <color indexed="62"/>
      <name val="Arial"/>
      <charset val="204"/>
    </font>
    <font>
      <sz val="10"/>
      <color indexed="55"/>
      <name val="Arial"/>
      <charset val="204"/>
    </font>
    <font>
      <sz val="8"/>
      <color indexed="8"/>
      <name val="Arial"/>
      <charset val="204"/>
    </font>
    <font>
      <sz val="10"/>
      <color indexed="9"/>
      <name val="Arial"/>
      <charset val="204"/>
    </font>
    <font>
      <b/>
      <sz val="12"/>
      <color indexed="8"/>
      <name val="Arial"/>
      <charset val="204"/>
    </font>
    <font>
      <b/>
      <sz val="10"/>
      <color indexed="8"/>
      <name val="Arial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  <font>
      <b/>
      <sz val="16"/>
      <color indexed="60"/>
      <name val="Arial Cyr"/>
      <charset val="204"/>
    </font>
    <font>
      <b/>
      <sz val="14"/>
      <color indexed="8"/>
      <name val="Calibri"/>
      <family val="2"/>
      <charset val="204"/>
    </font>
    <font>
      <b/>
      <sz val="14"/>
      <color indexed="60"/>
      <name val="Arial Cyr"/>
      <charset val="204"/>
    </font>
    <font>
      <b/>
      <sz val="12"/>
      <name val="Arial Cyr"/>
      <charset val="204"/>
    </font>
    <font>
      <sz val="10"/>
      <color theme="0" tint="-0.14999847407452621"/>
      <name val="Arial Cyr"/>
      <charset val="204"/>
    </font>
    <font>
      <b/>
      <sz val="11"/>
      <color indexed="10"/>
      <name val="Arial Cyr"/>
      <charset val="204"/>
    </font>
    <font>
      <b/>
      <sz val="11"/>
      <color theme="3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indexed="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1" fillId="0" borderId="0">
      <protection locked="0"/>
    </xf>
    <xf numFmtId="0" fontId="1" fillId="0" borderId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6" fillId="0" borderId="0" xfId="0" applyNumberFormat="1" applyFont="1"/>
    <xf numFmtId="49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10" fillId="0" borderId="0" xfId="0" applyNumberFormat="1" applyFont="1"/>
    <xf numFmtId="0" fontId="11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49" fontId="5" fillId="0" borderId="0" xfId="0" applyNumberFormat="1" applyFont="1"/>
    <xf numFmtId="49" fontId="14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18" fillId="0" borderId="1" xfId="0" applyFont="1" applyBorder="1" applyAlignment="1">
      <alignment wrapText="1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49" fontId="19" fillId="0" borderId="0" xfId="0" applyNumberFormat="1" applyFont="1" applyAlignment="1">
      <alignment horizontal="center"/>
    </xf>
    <xf numFmtId="0" fontId="19" fillId="5" borderId="14" xfId="0" applyFont="1" applyFill="1" applyBorder="1" applyAlignment="1">
      <alignment horizontal="center"/>
    </xf>
    <xf numFmtId="49" fontId="19" fillId="5" borderId="1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49" fontId="2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49" fontId="20" fillId="0" borderId="0" xfId="0" applyNumberFormat="1" applyFont="1" applyBorder="1" applyAlignment="1">
      <alignment horizontal="center"/>
    </xf>
    <xf numFmtId="0" fontId="21" fillId="0" borderId="0" xfId="1" applyAlignment="1" applyProtection="1"/>
    <xf numFmtId="0" fontId="22" fillId="0" borderId="0" xfId="1" applyFont="1" applyAlignment="1" applyProtection="1"/>
    <xf numFmtId="0" fontId="23" fillId="0" borderId="0" xfId="1" applyFont="1" applyAlignment="1" applyProtection="1"/>
    <xf numFmtId="0" fontId="22" fillId="0" borderId="0" xfId="1" applyFont="1" applyAlignment="1" applyProtection="1">
      <alignment vertical="center"/>
    </xf>
    <xf numFmtId="0" fontId="22" fillId="0" borderId="0" xfId="1" applyFont="1" applyBorder="1" applyAlignment="1" applyProtection="1">
      <alignment horizontal="center" vertical="top"/>
    </xf>
    <xf numFmtId="0" fontId="25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2" fillId="0" borderId="0" xfId="1" applyFont="1" applyBorder="1" applyAlignment="1" applyProtection="1">
      <alignment horizontal="left" indent="1"/>
    </xf>
    <xf numFmtId="0" fontId="1" fillId="0" borderId="0" xfId="2"/>
    <xf numFmtId="0" fontId="25" fillId="6" borderId="0" xfId="1" applyFont="1" applyFill="1" applyBorder="1" applyAlignment="1" applyProtection="1">
      <alignment vertical="center" wrapText="1"/>
    </xf>
    <xf numFmtId="0" fontId="26" fillId="6" borderId="0" xfId="1" applyFont="1" applyFill="1" applyBorder="1" applyAlignment="1" applyProtection="1">
      <alignment horizontal="center" vertical="top"/>
    </xf>
    <xf numFmtId="0" fontId="22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/>
    <xf numFmtId="0" fontId="22" fillId="6" borderId="0" xfId="1" applyFont="1" applyFill="1" applyBorder="1" applyAlignment="1" applyProtection="1">
      <alignment horizontal="left" indent="1"/>
    </xf>
    <xf numFmtId="0" fontId="27" fillId="6" borderId="0" xfId="1" applyFont="1" applyFill="1" applyBorder="1" applyAlignment="1" applyProtection="1">
      <alignment vertical="center" wrapText="1"/>
    </xf>
    <xf numFmtId="0" fontId="27" fillId="6" borderId="0" xfId="1" applyFont="1" applyFill="1" applyBorder="1" applyAlignment="1" applyProtection="1"/>
    <xf numFmtId="0" fontId="28" fillId="6" borderId="0" xfId="1" applyFont="1" applyFill="1" applyBorder="1" applyAlignment="1" applyProtection="1">
      <alignment horizontal="left" vertical="center" wrapText="1"/>
    </xf>
    <xf numFmtId="0" fontId="22" fillId="0" borderId="16" xfId="1" applyFont="1" applyBorder="1" applyAlignment="1" applyProtection="1"/>
    <xf numFmtId="0" fontId="22" fillId="0" borderId="16" xfId="1" applyFont="1" applyBorder="1" applyAlignment="1" applyProtection="1">
      <alignment horizontal="left" indent="1"/>
    </xf>
    <xf numFmtId="0" fontId="25" fillId="0" borderId="17" xfId="1" applyFont="1" applyBorder="1" applyAlignment="1" applyProtection="1">
      <alignment vertical="center" wrapText="1"/>
    </xf>
    <xf numFmtId="0" fontId="22" fillId="0" borderId="17" xfId="1" applyFont="1" applyBorder="1" applyAlignment="1" applyProtection="1"/>
    <xf numFmtId="0" fontId="29" fillId="0" borderId="17" xfId="1" applyFont="1" applyBorder="1" applyAlignment="1" applyProtection="1"/>
    <xf numFmtId="0" fontId="30" fillId="0" borderId="0" xfId="1" applyFont="1" applyAlignment="1" applyProtection="1"/>
    <xf numFmtId="0" fontId="31" fillId="0" borderId="0" xfId="1" applyFont="1" applyAlignment="1" applyProtection="1">
      <alignment vertical="center"/>
    </xf>
    <xf numFmtId="0" fontId="32" fillId="0" borderId="0" xfId="1" applyFont="1" applyAlignment="1" applyProtection="1">
      <alignment horizontal="center" wrapText="1"/>
    </xf>
    <xf numFmtId="0" fontId="36" fillId="0" borderId="0" xfId="1" applyFont="1" applyAlignment="1" applyProtection="1"/>
    <xf numFmtId="0" fontId="38" fillId="0" borderId="0" xfId="1" applyFont="1" applyAlignment="1" applyProtection="1"/>
    <xf numFmtId="0" fontId="40" fillId="0" borderId="9" xfId="0" applyFont="1" applyBorder="1" applyAlignment="1">
      <alignment horizontal="right"/>
    </xf>
    <xf numFmtId="14" fontId="3" fillId="0" borderId="8" xfId="0" applyNumberFormat="1" applyFont="1" applyBorder="1" applyAlignment="1" applyProtection="1">
      <alignment horizontal="center"/>
    </xf>
    <xf numFmtId="0" fontId="19" fillId="0" borderId="0" xfId="0" applyFont="1" applyBorder="1"/>
    <xf numFmtId="0" fontId="26" fillId="6" borderId="0" xfId="1" applyFont="1" applyFill="1" applyBorder="1" applyAlignment="1" applyProtection="1">
      <alignment horizontal="center" vertical="top"/>
    </xf>
    <xf numFmtId="0" fontId="26" fillId="6" borderId="0" xfId="1" applyFont="1" applyFill="1" applyBorder="1" applyAlignment="1" applyProtection="1">
      <alignment horizontal="center"/>
    </xf>
    <xf numFmtId="165" fontId="22" fillId="6" borderId="0" xfId="1" applyNumberFormat="1" applyFont="1" applyFill="1" applyBorder="1" applyAlignment="1" applyProtection="1">
      <alignment horizontal="center"/>
    </xf>
    <xf numFmtId="0" fontId="28" fillId="6" borderId="0" xfId="1" applyFont="1" applyFill="1" applyBorder="1" applyAlignment="1" applyProtection="1">
      <alignment horizontal="left" vertical="center" wrapText="1"/>
    </xf>
    <xf numFmtId="0" fontId="28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>
      <alignment horizontal="center"/>
    </xf>
    <xf numFmtId="0" fontId="21" fillId="0" borderId="0" xfId="1" applyAlignment="1" applyProtection="1">
      <alignment horizontal="left"/>
    </xf>
    <xf numFmtId="0" fontId="35" fillId="0" borderId="0" xfId="1" applyFont="1" applyBorder="1" applyAlignment="1" applyProtection="1">
      <alignment horizontal="center" vertical="center"/>
    </xf>
    <xf numFmtId="0" fontId="37" fillId="0" borderId="0" xfId="1" applyFont="1" applyAlignment="1" applyProtection="1">
      <alignment horizontal="center" vertical="center" wrapText="1"/>
    </xf>
    <xf numFmtId="0" fontId="34" fillId="0" borderId="0" xfId="1" applyFont="1" applyAlignment="1" applyProtection="1">
      <alignment horizontal="left" wrapText="1"/>
    </xf>
    <xf numFmtId="0" fontId="21" fillId="7" borderId="12" xfId="1" applyFill="1" applyBorder="1" applyAlignment="1">
      <alignment horizontal="center" vertical="center" wrapText="1"/>
      <protection locked="0"/>
    </xf>
    <xf numFmtId="0" fontId="21" fillId="7" borderId="19" xfId="1" applyFill="1" applyBorder="1" applyAlignment="1">
      <alignment horizontal="center" vertical="center" wrapText="1"/>
      <protection locked="0"/>
    </xf>
    <xf numFmtId="0" fontId="21" fillId="7" borderId="18" xfId="1" applyFill="1" applyBorder="1" applyAlignment="1">
      <alignment horizontal="center" vertical="center" wrapText="1"/>
      <protection locked="0"/>
    </xf>
    <xf numFmtId="165" fontId="33" fillId="0" borderId="0" xfId="2" applyNumberFormat="1" applyFont="1" applyFill="1" applyBorder="1" applyAlignment="1" applyProtection="1">
      <alignment horizontal="left"/>
    </xf>
    <xf numFmtId="0" fontId="21" fillId="0" borderId="16" xfId="1" applyBorder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right" wrapText="1"/>
    </xf>
    <xf numFmtId="0" fontId="39" fillId="0" borderId="8" xfId="0" applyFont="1" applyBorder="1" applyAlignment="1">
      <alignment horizontal="left"/>
    </xf>
    <xf numFmtId="0" fontId="41" fillId="8" borderId="15" xfId="1" applyFont="1" applyFill="1" applyBorder="1" applyAlignment="1">
      <alignment horizontal="left" wrapText="1"/>
      <protection locked="0"/>
    </xf>
    <xf numFmtId="0" fontId="24" fillId="8" borderId="15" xfId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>
      <alignment horizontal="left" wrapText="1"/>
      <protection locked="0"/>
    </xf>
    <xf numFmtId="49" fontId="24" fillId="8" borderId="15" xfId="1" applyNumberFormat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 applyProtection="1">
      <alignment horizontal="left" wrapText="1"/>
      <protection locked="0"/>
    </xf>
    <xf numFmtId="49" fontId="24" fillId="8" borderId="15" xfId="1" applyNumberFormat="1" applyFont="1" applyFill="1" applyBorder="1" applyAlignment="1" applyProtection="1">
      <alignment horizontal="left" wrapText="1"/>
      <protection locked="0"/>
    </xf>
    <xf numFmtId="165" fontId="24" fillId="8" borderId="0" xfId="1" applyNumberFormat="1" applyFont="1" applyFill="1" applyAlignment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H4" sqref="H4:T4"/>
    </sheetView>
  </sheetViews>
  <sheetFormatPr defaultRowHeight="12.75" x14ac:dyDescent="0.2"/>
  <cols>
    <col min="1" max="1" width="6.7109375" style="97" customWidth="1"/>
    <col min="2" max="11" width="4.5703125" style="97" customWidth="1"/>
    <col min="12" max="12" width="7.7109375" style="97" customWidth="1"/>
    <col min="13" max="14" width="4.5703125" style="97" hidden="1" customWidth="1"/>
    <col min="15" max="15" width="4.5703125" style="97" customWidth="1"/>
    <col min="16" max="16" width="2.7109375" style="97" customWidth="1"/>
    <col min="17" max="18" width="4.5703125" style="97" hidden="1" customWidth="1"/>
    <col min="19" max="19" width="4.5703125" style="97" customWidth="1"/>
    <col min="20" max="20" width="10.140625" style="97" customWidth="1"/>
    <col min="21" max="16384" width="9.140625" style="97"/>
  </cols>
  <sheetData>
    <row r="1" spans="1:30" ht="23.25" customHeight="1" x14ac:dyDescent="0.2">
      <c r="A1" s="122">
        <f>SUMIF(ЛПУ,H4,Лист1!B2:B45)</f>
        <v>0</v>
      </c>
      <c r="H1" s="133"/>
      <c r="I1" s="133"/>
      <c r="J1" s="133"/>
      <c r="K1" s="133"/>
      <c r="L1" s="133"/>
      <c r="M1" s="133"/>
      <c r="N1" s="133"/>
      <c r="O1" s="133"/>
      <c r="S1" s="134"/>
      <c r="T1" s="134"/>
    </row>
    <row r="2" spans="1:30" ht="68.25" customHeight="1" x14ac:dyDescent="0.2">
      <c r="A2" s="135" t="s">
        <v>283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30" ht="27" customHeight="1" x14ac:dyDescent="0.3">
      <c r="A3" s="121"/>
      <c r="B3" s="121"/>
      <c r="C3" s="121"/>
      <c r="D3" s="121"/>
      <c r="F3" s="123" t="s">
        <v>284</v>
      </c>
      <c r="G3" s="136">
        <v>2024</v>
      </c>
      <c r="H3" s="136"/>
      <c r="I3" s="136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AD3" s="121"/>
    </row>
    <row r="4" spans="1:30" ht="70.5" customHeight="1" x14ac:dyDescent="0.2">
      <c r="A4" s="120" t="s">
        <v>282</v>
      </c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</row>
    <row r="5" spans="1:30" ht="22.5" customHeight="1" x14ac:dyDescent="0.2">
      <c r="A5" s="119"/>
    </row>
    <row r="6" spans="1:30" ht="22.5" customHeight="1" x14ac:dyDescent="0.2">
      <c r="A6" s="141"/>
      <c r="B6" s="141"/>
      <c r="C6" s="141"/>
      <c r="D6" s="141"/>
      <c r="E6" s="141"/>
      <c r="F6" s="141"/>
    </row>
    <row r="7" spans="1:30" ht="16.5" customHeight="1" x14ac:dyDescent="0.2">
      <c r="A7" s="118" t="s">
        <v>281</v>
      </c>
      <c r="B7" s="117"/>
      <c r="C7" s="117"/>
      <c r="D7" s="117"/>
      <c r="E7" s="117"/>
      <c r="F7" s="117"/>
      <c r="G7" s="117"/>
      <c r="H7" s="117"/>
      <c r="I7" s="117"/>
      <c r="J7" s="117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30" ht="23.25" customHeight="1" x14ac:dyDescent="0.2">
      <c r="A8" s="103"/>
      <c r="B8" s="103" t="s">
        <v>280</v>
      </c>
      <c r="C8" s="103"/>
      <c r="D8" s="103"/>
      <c r="E8" s="103"/>
      <c r="F8" s="103"/>
      <c r="G8" s="103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30" ht="23.25" customHeight="1" x14ac:dyDescent="0.2">
      <c r="A9" s="103"/>
      <c r="B9" s="103" t="s">
        <v>279</v>
      </c>
      <c r="C9" s="103"/>
      <c r="D9" s="103"/>
      <c r="E9" s="103"/>
      <c r="F9" s="103"/>
      <c r="G9" s="103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30" ht="23.25" customHeight="1" x14ac:dyDescent="0.2">
      <c r="A10" s="103"/>
      <c r="B10" s="103" t="s">
        <v>278</v>
      </c>
      <c r="C10" s="103"/>
      <c r="D10" s="103"/>
      <c r="E10" s="103"/>
      <c r="F10" s="103"/>
      <c r="G10" s="103"/>
      <c r="H10" s="188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30" ht="23.25" customHeight="1" x14ac:dyDescent="0.2">
      <c r="A11" s="103"/>
      <c r="B11" s="103" t="s">
        <v>277</v>
      </c>
      <c r="C11" s="103"/>
      <c r="D11" s="103"/>
      <c r="E11" s="103"/>
      <c r="F11" s="103"/>
      <c r="G11" s="103"/>
      <c r="H11" s="188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30" ht="23.25" customHeight="1" x14ac:dyDescent="0.2">
      <c r="A12" s="103"/>
      <c r="B12" s="103" t="s">
        <v>276</v>
      </c>
      <c r="C12" s="103"/>
      <c r="D12" s="103"/>
      <c r="E12" s="103"/>
      <c r="F12" s="103"/>
      <c r="G12" s="103"/>
      <c r="H12" s="117"/>
      <c r="I12" s="117"/>
      <c r="J12" s="117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30" ht="23.25" customHeight="1" x14ac:dyDescent="0.2">
      <c r="A13" s="103"/>
      <c r="B13" s="104" t="s">
        <v>275</v>
      </c>
      <c r="C13" s="103"/>
      <c r="D13" s="103"/>
      <c r="E13" s="103"/>
      <c r="F13" s="103"/>
      <c r="G13" s="103"/>
      <c r="H13" s="190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</row>
    <row r="14" spans="1:30" ht="23.25" customHeight="1" x14ac:dyDescent="0.2">
      <c r="A14" s="103"/>
      <c r="B14" s="104" t="s">
        <v>274</v>
      </c>
      <c r="C14" s="103"/>
      <c r="D14" s="103"/>
      <c r="E14" s="103"/>
      <c r="F14" s="103"/>
      <c r="G14" s="103"/>
      <c r="H14" s="190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</row>
    <row r="15" spans="1:30" ht="23.25" customHeight="1" x14ac:dyDescent="0.2">
      <c r="A15" s="114"/>
      <c r="B15" s="115" t="s">
        <v>273</v>
      </c>
      <c r="C15" s="114"/>
      <c r="D15" s="114"/>
      <c r="E15" s="114"/>
      <c r="F15" s="114"/>
      <c r="G15" s="114"/>
      <c r="H15" s="192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</row>
    <row r="16" spans="1:30" ht="23.2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 s="105" customFormat="1" ht="0.75" customHeight="1" x14ac:dyDescent="0.25">
      <c r="A17" s="10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06"/>
    </row>
    <row r="18" spans="1:20" s="105" customFormat="1" ht="15" hidden="1" customHeight="1" x14ac:dyDescent="0.25">
      <c r="A18" s="10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06"/>
    </row>
    <row r="19" spans="1:20" s="105" customFormat="1" ht="11.25" hidden="1" customHeight="1" x14ac:dyDescent="0.25">
      <c r="A19" s="109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06"/>
    </row>
    <row r="20" spans="1:20" s="105" customFormat="1" ht="12.75" hidden="1" customHeight="1" x14ac:dyDescent="0.25">
      <c r="A20" s="109"/>
      <c r="B20" s="110"/>
      <c r="C20" s="109"/>
      <c r="D20" s="109"/>
      <c r="E20" s="109"/>
      <c r="F20" s="109"/>
      <c r="G20" s="109"/>
      <c r="H20" s="109"/>
      <c r="I20" s="109"/>
      <c r="J20" s="109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05" customFormat="1" ht="23.25" hidden="1" customHeight="1" x14ac:dyDescent="0.25">
      <c r="A21" s="109"/>
      <c r="B21" s="110"/>
      <c r="C21" s="109"/>
      <c r="D21" s="109"/>
      <c r="E21" s="131"/>
      <c r="F21" s="131"/>
      <c r="G21" s="109"/>
      <c r="H21" s="109"/>
      <c r="I21" s="109"/>
      <c r="J21" s="109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05" customFormat="1" ht="23.25" hidden="1" customHeight="1" x14ac:dyDescent="0.25">
      <c r="A22" s="109"/>
      <c r="B22" s="110"/>
      <c r="C22" s="109"/>
      <c r="D22" s="109"/>
      <c r="E22" s="109"/>
      <c r="F22" s="109"/>
      <c r="G22" s="109"/>
      <c r="H22" s="109"/>
      <c r="I22" s="109"/>
      <c r="J22" s="109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05" customFormat="1" ht="15.75" hidden="1" customHeight="1" x14ac:dyDescent="0.25">
      <c r="A23" s="112"/>
      <c r="B23" s="110"/>
      <c r="C23" s="109"/>
      <c r="D23" s="109"/>
      <c r="E23" s="132"/>
      <c r="F23" s="132"/>
      <c r="G23" s="132"/>
      <c r="H23" s="132"/>
      <c r="I23" s="109"/>
      <c r="J23" s="132"/>
      <c r="K23" s="132"/>
      <c r="L23" s="132"/>
      <c r="M23" s="132"/>
      <c r="N23" s="132"/>
      <c r="O23" s="132"/>
      <c r="P23" s="132"/>
      <c r="Q23" s="106"/>
      <c r="R23" s="111"/>
      <c r="S23" s="106"/>
      <c r="T23" s="106"/>
    </row>
    <row r="24" spans="1:20" s="105" customFormat="1" ht="23.25" hidden="1" customHeight="1" x14ac:dyDescent="0.25">
      <c r="A24" s="109"/>
      <c r="B24" s="110"/>
      <c r="C24" s="109"/>
      <c r="D24" s="109"/>
      <c r="E24" s="127"/>
      <c r="F24" s="127"/>
      <c r="G24" s="127"/>
      <c r="H24" s="127"/>
      <c r="I24" s="109"/>
      <c r="J24" s="127"/>
      <c r="K24" s="127"/>
      <c r="L24" s="127"/>
      <c r="M24" s="127"/>
      <c r="N24" s="127"/>
      <c r="O24" s="127"/>
      <c r="P24" s="127"/>
      <c r="Q24" s="106"/>
      <c r="R24" s="106"/>
      <c r="S24" s="106"/>
      <c r="T24" s="106"/>
    </row>
    <row r="25" spans="1:20" s="105" customFormat="1" ht="23.25" hidden="1" customHeight="1" x14ac:dyDescent="0.25">
      <c r="A25" s="109"/>
      <c r="B25" s="110"/>
      <c r="C25" s="109"/>
      <c r="D25" s="109"/>
      <c r="E25" s="128"/>
      <c r="F25" s="128"/>
      <c r="G25" s="107"/>
      <c r="H25" s="108"/>
      <c r="I25" s="129"/>
      <c r="J25" s="129"/>
      <c r="K25" s="129"/>
      <c r="L25" s="107"/>
      <c r="M25" s="107"/>
      <c r="N25" s="107"/>
      <c r="O25" s="107"/>
      <c r="P25" s="107"/>
      <c r="Q25" s="106"/>
      <c r="R25" s="106"/>
      <c r="S25" s="106"/>
      <c r="T25" s="106"/>
    </row>
    <row r="26" spans="1:20" ht="28.5" customHeight="1" x14ac:dyDescent="0.2">
      <c r="A26" s="103"/>
      <c r="B26" s="104"/>
      <c r="C26" s="103"/>
      <c r="D26" s="103"/>
      <c r="E26" s="103"/>
      <c r="F26" s="103"/>
      <c r="G26" s="103"/>
      <c r="H26" s="103"/>
      <c r="I26" s="103"/>
      <c r="J26" s="103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20" ht="23.25" customHeight="1" x14ac:dyDescent="0.2">
      <c r="A27" s="98"/>
      <c r="B27" s="98"/>
      <c r="C27" s="98"/>
      <c r="D27" s="98"/>
      <c r="E27" s="98"/>
      <c r="F27" s="98"/>
      <c r="G27" s="98"/>
      <c r="H27" s="98"/>
      <c r="I27" s="101"/>
      <c r="J27" s="101"/>
      <c r="K27" s="101"/>
      <c r="L27" s="101"/>
      <c r="M27" s="101"/>
      <c r="N27" s="101"/>
      <c r="O27" s="98"/>
      <c r="P27" s="101"/>
      <c r="Q27" s="101"/>
      <c r="R27" s="101"/>
      <c r="S27" s="101"/>
      <c r="T27" s="101"/>
    </row>
    <row r="28" spans="1:20" ht="23.2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</row>
    <row r="29" spans="1:20" ht="23.25" customHeight="1" x14ac:dyDescent="0.2">
      <c r="A29" s="100" t="s">
        <v>272</v>
      </c>
      <c r="B29" s="100"/>
      <c r="C29" s="100"/>
      <c r="D29" s="100"/>
      <c r="E29" s="100"/>
      <c r="F29" s="194"/>
      <c r="G29" s="194"/>
      <c r="H29" s="194"/>
      <c r="I29" s="194"/>
      <c r="J29" s="194"/>
      <c r="K29" s="99"/>
      <c r="L29" s="99"/>
      <c r="M29" s="99"/>
      <c r="N29" s="99"/>
      <c r="O29" s="99"/>
      <c r="P29" s="99"/>
      <c r="Q29" s="99"/>
      <c r="R29" s="99"/>
      <c r="S29" s="99"/>
      <c r="T29" s="98"/>
    </row>
  </sheetData>
  <sheetProtection password="CF2A" sheet="1" objects="1" scenarios="1" selectLockedCells="1"/>
  <mergeCells count="23">
    <mergeCell ref="A6:F6"/>
    <mergeCell ref="H10:T10"/>
    <mergeCell ref="H11:T11"/>
    <mergeCell ref="H13:T13"/>
    <mergeCell ref="H8:T8"/>
    <mergeCell ref="H9:T9"/>
    <mergeCell ref="H1:O1"/>
    <mergeCell ref="S1:T1"/>
    <mergeCell ref="A2:T2"/>
    <mergeCell ref="G3:I3"/>
    <mergeCell ref="H4:T4"/>
    <mergeCell ref="J3:T3"/>
    <mergeCell ref="H14:T14"/>
    <mergeCell ref="H15:T15"/>
    <mergeCell ref="B17:S18"/>
    <mergeCell ref="E21:F21"/>
    <mergeCell ref="E23:H23"/>
    <mergeCell ref="J23:P23"/>
    <mergeCell ref="F29:J29"/>
    <mergeCell ref="E24:H24"/>
    <mergeCell ref="J24:P24"/>
    <mergeCell ref="E25:F25"/>
    <mergeCell ref="I25:K25"/>
  </mergeCells>
  <dataValidations count="3">
    <dataValidation type="list" allowBlank="1" showInputMessage="1" showErrorMessage="1" sqref="J23:P23 E23:H23 E21:F21"/>
    <dataValidation type="date" operator="greaterThan" allowBlank="1" showInputMessage="1" showErrorMessage="1" error="Введите дату" sqref="I25:K25">
      <formula1>34700</formula1>
    </dataValidation>
    <dataValidation type="list" allowBlank="1" showInputMessage="1" showErrorMessage="1" sqref="H4:T4">
      <formula1>ЛПУ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workbookViewId="0">
      <selection activeCell="A18" sqref="A18:C18"/>
    </sheetView>
  </sheetViews>
  <sheetFormatPr defaultColWidth="8.5703125" defaultRowHeight="15" x14ac:dyDescent="0.25"/>
  <cols>
    <col min="1" max="1" width="4.5703125" customWidth="1"/>
    <col min="2" max="2" width="87" customWidth="1"/>
    <col min="3" max="3" width="4.42578125" customWidth="1"/>
    <col min="4" max="4" width="15.85546875" customWidth="1"/>
    <col min="5" max="5" width="19.28515625" customWidth="1"/>
  </cols>
  <sheetData>
    <row r="1" spans="1:5" ht="46.9" customHeight="1" x14ac:dyDescent="0.25">
      <c r="A1" s="1"/>
      <c r="B1" s="2"/>
      <c r="C1" s="2"/>
      <c r="D1" s="143" t="s">
        <v>0</v>
      </c>
      <c r="E1" s="143"/>
    </row>
    <row r="2" spans="1:5" ht="7.9" customHeight="1" x14ac:dyDescent="0.25">
      <c r="A2" s="1"/>
      <c r="B2" s="2"/>
      <c r="C2" s="2"/>
      <c r="D2" s="2"/>
      <c r="E2" s="2"/>
    </row>
    <row r="3" spans="1:5" x14ac:dyDescent="0.25">
      <c r="A3" s="1"/>
      <c r="B3" s="144" t="s">
        <v>1</v>
      </c>
      <c r="C3" s="144"/>
      <c r="D3" s="144"/>
      <c r="E3" s="2"/>
    </row>
    <row r="4" spans="1:5" ht="7.9" customHeight="1" x14ac:dyDescent="0.25">
      <c r="A4" s="1"/>
      <c r="B4" s="1"/>
      <c r="C4" s="1"/>
      <c r="D4" s="1"/>
      <c r="E4" s="1"/>
    </row>
    <row r="5" spans="1:5" x14ac:dyDescent="0.25">
      <c r="A5" s="1"/>
      <c r="B5" s="144" t="s">
        <v>2</v>
      </c>
      <c r="C5" s="144"/>
      <c r="D5" s="144"/>
      <c r="E5" s="1"/>
    </row>
    <row r="6" spans="1:5" ht="5.45" customHeight="1" x14ac:dyDescent="0.25">
      <c r="A6" s="1"/>
      <c r="B6" s="1"/>
      <c r="C6" s="1"/>
      <c r="D6" s="1"/>
      <c r="E6" s="1"/>
    </row>
    <row r="7" spans="1:5" ht="42.6" customHeight="1" x14ac:dyDescent="0.25">
      <c r="A7" s="145" t="s">
        <v>3</v>
      </c>
      <c r="B7" s="145"/>
      <c r="C7" s="145"/>
      <c r="D7" s="145"/>
      <c r="E7" s="145"/>
    </row>
    <row r="8" spans="1:5" ht="9" customHeight="1" x14ac:dyDescent="0.25">
      <c r="A8" s="1"/>
      <c r="B8" s="1"/>
      <c r="C8" s="1"/>
      <c r="D8" s="1"/>
      <c r="E8" s="1"/>
    </row>
    <row r="9" spans="1:5" ht="10.15" customHeight="1" x14ac:dyDescent="0.25">
      <c r="A9" s="1"/>
      <c r="B9" s="146" t="s">
        <v>4</v>
      </c>
      <c r="C9" s="146"/>
      <c r="D9" s="146"/>
      <c r="E9" s="1"/>
    </row>
    <row r="10" spans="1:5" ht="8.4499999999999993" customHeight="1" x14ac:dyDescent="0.25">
      <c r="A10" s="1"/>
      <c r="B10" s="1"/>
      <c r="C10" s="1"/>
      <c r="D10" s="1"/>
      <c r="E10" s="1"/>
    </row>
    <row r="11" spans="1:5" ht="27.6" customHeight="1" x14ac:dyDescent="0.25">
      <c r="A11" s="1"/>
      <c r="B11" s="147" t="s">
        <v>5</v>
      </c>
      <c r="C11" s="147"/>
      <c r="D11" s="147"/>
      <c r="E11" s="1"/>
    </row>
    <row r="12" spans="1:5" x14ac:dyDescent="0.25">
      <c r="A12" s="1"/>
      <c r="B12" s="148" t="s">
        <v>467</v>
      </c>
      <c r="C12" s="148"/>
      <c r="D12" s="148"/>
      <c r="E12" s="1"/>
    </row>
    <row r="13" spans="1:5" ht="8.4499999999999993" customHeight="1" x14ac:dyDescent="0.25">
      <c r="A13" s="1"/>
      <c r="B13" s="1"/>
      <c r="C13" s="1"/>
      <c r="D13" s="1"/>
      <c r="E13" s="1"/>
    </row>
    <row r="14" spans="1:5" x14ac:dyDescent="0.25">
      <c r="A14" s="149" t="s">
        <v>6</v>
      </c>
      <c r="B14" s="149"/>
      <c r="C14" s="149"/>
      <c r="D14" s="3" t="s">
        <v>7</v>
      </c>
      <c r="E14" s="4" t="s">
        <v>8</v>
      </c>
    </row>
    <row r="15" spans="1:5" x14ac:dyDescent="0.25">
      <c r="A15" s="150" t="s">
        <v>9</v>
      </c>
      <c r="B15" s="150"/>
      <c r="C15" s="150"/>
      <c r="D15" s="5" t="s">
        <v>10</v>
      </c>
      <c r="E15" s="6" t="s">
        <v>11</v>
      </c>
    </row>
    <row r="16" spans="1:5" x14ac:dyDescent="0.25">
      <c r="A16" s="142" t="s">
        <v>12</v>
      </c>
      <c r="B16" s="142"/>
      <c r="C16" s="142"/>
      <c r="D16" s="7"/>
      <c r="E16" s="6" t="s">
        <v>13</v>
      </c>
    </row>
    <row r="17" spans="1:5" x14ac:dyDescent="0.25">
      <c r="A17" s="142" t="s">
        <v>14</v>
      </c>
      <c r="B17" s="142"/>
      <c r="C17" s="142"/>
      <c r="D17" s="7"/>
      <c r="E17" s="8" t="s">
        <v>15</v>
      </c>
    </row>
    <row r="18" spans="1:5" x14ac:dyDescent="0.25">
      <c r="A18" s="142" t="s">
        <v>16</v>
      </c>
      <c r="B18" s="142"/>
      <c r="C18" s="142"/>
      <c r="D18" s="7"/>
      <c r="E18" s="9" t="s">
        <v>17</v>
      </c>
    </row>
    <row r="19" spans="1:5" x14ac:dyDescent="0.25">
      <c r="A19" s="142" t="s">
        <v>18</v>
      </c>
      <c r="B19" s="142"/>
      <c r="C19" s="142"/>
      <c r="D19" s="7"/>
      <c r="E19" s="7"/>
    </row>
    <row r="20" spans="1:5" x14ac:dyDescent="0.25">
      <c r="A20" s="142" t="s">
        <v>19</v>
      </c>
      <c r="B20" s="142"/>
      <c r="C20" s="142"/>
      <c r="D20" s="7"/>
      <c r="E20" s="7"/>
    </row>
    <row r="21" spans="1:5" x14ac:dyDescent="0.25">
      <c r="A21" s="142" t="s">
        <v>20</v>
      </c>
      <c r="B21" s="142"/>
      <c r="C21" s="142"/>
      <c r="D21" s="7"/>
      <c r="E21" s="10" t="s">
        <v>21</v>
      </c>
    </row>
    <row r="22" spans="1:5" x14ac:dyDescent="0.25">
      <c r="A22" s="142" t="s">
        <v>22</v>
      </c>
      <c r="B22" s="142"/>
      <c r="C22" s="142"/>
      <c r="D22" s="7"/>
      <c r="E22" s="7"/>
    </row>
    <row r="23" spans="1:5" x14ac:dyDescent="0.25">
      <c r="A23" s="151" t="s">
        <v>23</v>
      </c>
      <c r="B23" s="151"/>
      <c r="C23" s="151"/>
      <c r="D23" s="11"/>
      <c r="E23" s="7"/>
    </row>
    <row r="24" spans="1:5" x14ac:dyDescent="0.25">
      <c r="A24" s="150" t="s">
        <v>24</v>
      </c>
      <c r="B24" s="150"/>
      <c r="C24" s="150"/>
      <c r="D24" s="5" t="s">
        <v>25</v>
      </c>
      <c r="E24" s="7"/>
    </row>
    <row r="25" spans="1:5" x14ac:dyDescent="0.25">
      <c r="A25" s="151" t="s">
        <v>26</v>
      </c>
      <c r="B25" s="151"/>
      <c r="C25" s="151"/>
      <c r="D25" s="11"/>
      <c r="E25" s="7"/>
    </row>
    <row r="26" spans="1:5" x14ac:dyDescent="0.25">
      <c r="A26" s="150" t="s">
        <v>27</v>
      </c>
      <c r="B26" s="150"/>
      <c r="C26" s="150"/>
      <c r="D26" s="5" t="s">
        <v>28</v>
      </c>
      <c r="E26" s="7"/>
    </row>
    <row r="27" spans="1:5" x14ac:dyDescent="0.25">
      <c r="A27" s="151" t="s">
        <v>29</v>
      </c>
      <c r="B27" s="151"/>
      <c r="C27" s="151"/>
      <c r="D27" s="11"/>
      <c r="E27" s="7"/>
    </row>
    <row r="28" spans="1:5" x14ac:dyDescent="0.25">
      <c r="A28" s="150" t="s">
        <v>30</v>
      </c>
      <c r="B28" s="150"/>
      <c r="C28" s="150"/>
      <c r="D28" s="152"/>
      <c r="E28" s="7"/>
    </row>
    <row r="29" spans="1:5" ht="27" customHeight="1" x14ac:dyDescent="0.25">
      <c r="A29" s="153">
        <f>Титул!H4</f>
        <v>0</v>
      </c>
      <c r="B29" s="154"/>
      <c r="C29" s="155"/>
      <c r="D29" s="152"/>
      <c r="E29" s="7"/>
    </row>
    <row r="30" spans="1:5" ht="24" customHeight="1" x14ac:dyDescent="0.25">
      <c r="A30" s="156" t="s">
        <v>31</v>
      </c>
      <c r="B30" s="156"/>
      <c r="C30" s="156"/>
      <c r="D30" s="152"/>
      <c r="E30" s="7"/>
    </row>
    <row r="31" spans="1:5" ht="12.75" customHeight="1" x14ac:dyDescent="0.25">
      <c r="A31" s="157" t="e">
        <f>Лист1!E51</f>
        <v>#VALUE!</v>
      </c>
      <c r="B31" s="157"/>
      <c r="C31" s="157"/>
      <c r="D31" s="152"/>
      <c r="E31" s="1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</sheetData>
  <sheetProtection password="CF2A" sheet="1" objects="1" scenarios="1" selectLockedCells="1"/>
  <mergeCells count="26">
    <mergeCell ref="A27:C27"/>
    <mergeCell ref="A28:C28"/>
    <mergeCell ref="D28:D31"/>
    <mergeCell ref="A29:C29"/>
    <mergeCell ref="A30:C30"/>
    <mergeCell ref="A31:C31"/>
    <mergeCell ref="A26:C2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6:C16"/>
    <mergeCell ref="D1:E1"/>
    <mergeCell ref="B3:D3"/>
    <mergeCell ref="B5:D5"/>
    <mergeCell ref="A7:E7"/>
    <mergeCell ref="B9:D9"/>
    <mergeCell ref="B11:D11"/>
    <mergeCell ref="B12:D12"/>
    <mergeCell ref="A14:C14"/>
    <mergeCell ref="A15:C15"/>
  </mergeCells>
  <phoneticPr fontId="17" type="noConversion"/>
  <pageMargins left="0.7" right="0.7" top="0.75" bottom="0.75" header="0.511811023622047" footer="0.511811023622047"/>
  <pageSetup paperSize="9" scale="7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4.7109375" style="50" customWidth="1"/>
    <col min="2" max="2" width="10.140625" style="50" customWidth="1"/>
    <col min="3" max="3" width="18.5703125" style="50" customWidth="1"/>
    <col min="4" max="4" width="35.5703125" style="50" customWidth="1"/>
    <col min="5" max="16384" width="8.5703125" style="50"/>
  </cols>
  <sheetData>
    <row r="1" spans="1:4" ht="15.75" x14ac:dyDescent="0.25">
      <c r="A1" s="158" t="s">
        <v>32</v>
      </c>
      <c r="B1" s="158"/>
      <c r="C1" s="158"/>
      <c r="D1" s="158"/>
    </row>
    <row r="3" spans="1:4" ht="15.75" x14ac:dyDescent="0.25">
      <c r="A3" s="158" t="s">
        <v>33</v>
      </c>
      <c r="B3" s="158"/>
      <c r="C3" s="158"/>
      <c r="D3" s="158"/>
    </row>
    <row r="4" spans="1:4" ht="15.75" x14ac:dyDescent="0.25">
      <c r="A4" s="51"/>
      <c r="B4" s="51"/>
      <c r="C4" s="51"/>
      <c r="D4" s="51"/>
    </row>
    <row r="5" spans="1:4" ht="15.75" x14ac:dyDescent="0.25">
      <c r="A5" s="52" t="s">
        <v>34</v>
      </c>
      <c r="B5" s="51"/>
      <c r="C5" s="51"/>
      <c r="D5" s="43" t="s">
        <v>35</v>
      </c>
    </row>
    <row r="6" spans="1:4" ht="15.6" customHeight="1" x14ac:dyDescent="0.25">
      <c r="A6" s="159" t="s">
        <v>36</v>
      </c>
      <c r="B6" s="160" t="s">
        <v>37</v>
      </c>
      <c r="C6" s="160" t="s">
        <v>38</v>
      </c>
      <c r="D6" s="54" t="s">
        <v>39</v>
      </c>
    </row>
    <row r="7" spans="1:4" ht="15.6" customHeight="1" x14ac:dyDescent="0.25">
      <c r="A7" s="159"/>
      <c r="B7" s="160"/>
      <c r="C7" s="160"/>
      <c r="D7" s="55" t="s">
        <v>40</v>
      </c>
    </row>
    <row r="8" spans="1:4" ht="15.6" customHeight="1" x14ac:dyDescent="0.25">
      <c r="A8" s="159"/>
      <c r="B8" s="160"/>
      <c r="C8" s="160"/>
      <c r="D8" s="56" t="s">
        <v>41</v>
      </c>
    </row>
    <row r="9" spans="1:4" x14ac:dyDescent="0.25">
      <c r="A9" s="45">
        <v>1</v>
      </c>
      <c r="B9" s="45">
        <v>2</v>
      </c>
      <c r="C9" s="45">
        <v>3</v>
      </c>
      <c r="D9" s="45">
        <v>4</v>
      </c>
    </row>
    <row r="10" spans="1:4" x14ac:dyDescent="0.25">
      <c r="A10" s="14" t="s">
        <v>42</v>
      </c>
      <c r="B10" s="45">
        <v>1</v>
      </c>
      <c r="C10" s="57"/>
      <c r="D10" s="57"/>
    </row>
    <row r="11" spans="1:4" x14ac:dyDescent="0.25">
      <c r="A11" s="14" t="s">
        <v>43</v>
      </c>
      <c r="B11" s="45">
        <v>2</v>
      </c>
      <c r="C11" s="57"/>
      <c r="D11" s="57"/>
    </row>
    <row r="12" spans="1:4" ht="29.25" customHeight="1" x14ac:dyDescent="0.25">
      <c r="A12" s="14" t="s">
        <v>44</v>
      </c>
      <c r="B12" s="45">
        <v>3</v>
      </c>
      <c r="C12" s="57"/>
      <c r="D12" s="57"/>
    </row>
    <row r="13" spans="1:4" x14ac:dyDescent="0.25">
      <c r="A13" s="14" t="s">
        <v>45</v>
      </c>
      <c r="B13" s="45">
        <v>4</v>
      </c>
      <c r="C13" s="59">
        <f>SUM(C15:C21)</f>
        <v>0</v>
      </c>
      <c r="D13" s="59">
        <f>SUM(D15:D21)</f>
        <v>0</v>
      </c>
    </row>
    <row r="14" spans="1:4" x14ac:dyDescent="0.25">
      <c r="A14" s="14" t="s">
        <v>46</v>
      </c>
      <c r="B14" s="45">
        <v>5</v>
      </c>
      <c r="C14" s="53" t="s">
        <v>47</v>
      </c>
      <c r="D14" s="53" t="s">
        <v>47</v>
      </c>
    </row>
    <row r="15" spans="1:4" x14ac:dyDescent="0.25">
      <c r="A15" s="14" t="s">
        <v>48</v>
      </c>
      <c r="B15" s="45">
        <v>6</v>
      </c>
      <c r="C15" s="57"/>
      <c r="D15" s="57"/>
    </row>
    <row r="16" spans="1:4" x14ac:dyDescent="0.25">
      <c r="A16" s="14" t="s">
        <v>49</v>
      </c>
      <c r="B16" s="45">
        <v>7</v>
      </c>
      <c r="C16" s="57"/>
      <c r="D16" s="57"/>
    </row>
    <row r="17" spans="1:4" x14ac:dyDescent="0.25">
      <c r="A17" s="14" t="s">
        <v>50</v>
      </c>
      <c r="B17" s="45">
        <v>8</v>
      </c>
      <c r="C17" s="57"/>
      <c r="D17" s="57"/>
    </row>
    <row r="18" spans="1:4" x14ac:dyDescent="0.25">
      <c r="A18" s="14" t="s">
        <v>51</v>
      </c>
      <c r="B18" s="45">
        <v>9</v>
      </c>
      <c r="C18" s="57"/>
      <c r="D18" s="57"/>
    </row>
    <row r="19" spans="1:4" x14ac:dyDescent="0.25">
      <c r="A19" s="14" t="s">
        <v>52</v>
      </c>
      <c r="B19" s="45">
        <v>10</v>
      </c>
      <c r="C19" s="57"/>
      <c r="D19" s="57"/>
    </row>
    <row r="20" spans="1:4" x14ac:dyDescent="0.25">
      <c r="A20" s="14" t="s">
        <v>53</v>
      </c>
      <c r="B20" s="45">
        <v>11</v>
      </c>
      <c r="C20" s="57"/>
      <c r="D20" s="57"/>
    </row>
    <row r="21" spans="1:4" x14ac:dyDescent="0.25">
      <c r="A21" s="14" t="s">
        <v>54</v>
      </c>
      <c r="B21" s="45">
        <v>12</v>
      </c>
      <c r="C21" s="57"/>
      <c r="D21" s="57"/>
    </row>
    <row r="22" spans="1:4" ht="28.15" customHeight="1" x14ac:dyDescent="0.25">
      <c r="A22" s="14" t="s">
        <v>55</v>
      </c>
      <c r="B22" s="45">
        <v>13</v>
      </c>
      <c r="C22" s="57"/>
      <c r="D22" s="57"/>
    </row>
    <row r="23" spans="1:4" ht="15.75" x14ac:dyDescent="0.25">
      <c r="A23" s="51"/>
      <c r="B23" s="51"/>
      <c r="C23" s="51"/>
      <c r="D23" s="51"/>
    </row>
    <row r="24" spans="1:4" ht="15.75" x14ac:dyDescent="0.25">
      <c r="A24" s="51"/>
      <c r="B24" s="51"/>
      <c r="C24" s="51"/>
      <c r="D24" s="51"/>
    </row>
    <row r="25" spans="1:4" ht="15.75" x14ac:dyDescent="0.25">
      <c r="A25" s="51"/>
      <c r="B25" s="51"/>
      <c r="C25" s="51"/>
      <c r="D25" s="51"/>
    </row>
    <row r="26" spans="1:4" ht="15.75" x14ac:dyDescent="0.25">
      <c r="A26" s="51"/>
      <c r="B26" s="51"/>
      <c r="C26" s="51"/>
      <c r="D26" s="51"/>
    </row>
    <row r="27" spans="1:4" ht="15.75" x14ac:dyDescent="0.25">
      <c r="A27" s="51"/>
      <c r="B27" s="51"/>
      <c r="C27" s="51"/>
      <c r="D27" s="51"/>
    </row>
    <row r="28" spans="1:4" ht="15.75" x14ac:dyDescent="0.25">
      <c r="A28" s="51"/>
      <c r="B28" s="51"/>
      <c r="C28" s="51"/>
      <c r="D28" s="51"/>
    </row>
    <row r="29" spans="1:4" ht="15.75" x14ac:dyDescent="0.25">
      <c r="A29" s="51"/>
      <c r="B29" s="51"/>
      <c r="C29" s="51"/>
      <c r="D29" s="51"/>
    </row>
    <row r="30" spans="1:4" ht="15.75" x14ac:dyDescent="0.25">
      <c r="A30" s="51"/>
      <c r="B30" s="51"/>
      <c r="C30" s="51"/>
      <c r="D30" s="51"/>
    </row>
    <row r="31" spans="1:4" ht="15.75" x14ac:dyDescent="0.25">
      <c r="A31" s="51"/>
      <c r="B31" s="51"/>
      <c r="C31" s="51"/>
      <c r="D31" s="51"/>
    </row>
    <row r="32" spans="1:4" ht="15.75" x14ac:dyDescent="0.25">
      <c r="A32" s="51"/>
      <c r="B32" s="51"/>
      <c r="C32" s="51"/>
      <c r="D32" s="51"/>
    </row>
  </sheetData>
  <sheetProtection password="CF2A" sheet="1" objects="1" scenarios="1" selectLockedCells="1"/>
  <mergeCells count="5">
    <mergeCell ref="A1:D1"/>
    <mergeCell ref="A3:D3"/>
    <mergeCell ref="A6:A8"/>
    <mergeCell ref="B6:B8"/>
    <mergeCell ref="C6:C8"/>
  </mergeCells>
  <phoneticPr fontId="17" type="noConversion"/>
  <dataValidations count="2">
    <dataValidation type="whole" operator="greaterThanOrEqual" allowBlank="1" showInputMessage="1" showErrorMessage="1" error="Введите целое число" sqref="D13 C10:C13 C15:C22">
      <formula1>0</formula1>
    </dataValidation>
    <dataValidation type="whole" showInputMessage="1" showErrorMessage="1" error="Введите целое число, не превышающее значение графы 3_x000a_" sqref="D10:D12 D15:D22">
      <formula1>0</formula1>
      <formula2>C10</formula2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20.28515625" customWidth="1"/>
    <col min="2" max="2" width="9.5703125" customWidth="1"/>
    <col min="3" max="3" width="12.5703125" customWidth="1"/>
    <col min="4" max="4" width="12.7109375" customWidth="1"/>
    <col min="5" max="5" width="14" customWidth="1"/>
    <col min="6" max="6" width="14.28515625" customWidth="1"/>
    <col min="7" max="7" width="15" customWidth="1"/>
    <col min="8" max="8" width="14.28515625" customWidth="1"/>
    <col min="9" max="9" width="15.5703125" customWidth="1"/>
  </cols>
  <sheetData>
    <row r="1" spans="1:9" ht="15.75" x14ac:dyDescent="0.25">
      <c r="A1" s="161" t="s">
        <v>56</v>
      </c>
      <c r="B1" s="161"/>
      <c r="C1" s="161"/>
      <c r="D1" s="161"/>
      <c r="E1" s="161"/>
      <c r="F1" s="161"/>
      <c r="G1" s="161"/>
      <c r="H1" s="161"/>
      <c r="I1" s="161"/>
    </row>
    <row r="2" spans="1:9" ht="15.75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5" t="s">
        <v>57</v>
      </c>
      <c r="B3" s="16"/>
      <c r="C3" s="16"/>
      <c r="D3" s="16"/>
      <c r="E3" s="16"/>
      <c r="F3" s="16"/>
      <c r="G3" s="16"/>
      <c r="H3" s="162" t="s">
        <v>35</v>
      </c>
      <c r="I3" s="162"/>
    </row>
    <row r="4" spans="1:9" ht="15.6" customHeight="1" x14ac:dyDescent="0.25">
      <c r="A4" s="163" t="s">
        <v>36</v>
      </c>
      <c r="B4" s="160" t="s">
        <v>58</v>
      </c>
      <c r="C4" s="163" t="s">
        <v>59</v>
      </c>
      <c r="D4" s="164" t="s">
        <v>60</v>
      </c>
      <c r="E4" s="164"/>
      <c r="F4" s="164"/>
      <c r="G4" s="164"/>
      <c r="H4" s="164"/>
      <c r="I4" s="160" t="s">
        <v>61</v>
      </c>
    </row>
    <row r="5" spans="1:9" ht="15.6" customHeight="1" x14ac:dyDescent="0.25">
      <c r="A5" s="163"/>
      <c r="B5" s="160"/>
      <c r="C5" s="163"/>
      <c r="D5" s="163" t="s">
        <v>62</v>
      </c>
      <c r="E5" s="160" t="s">
        <v>63</v>
      </c>
      <c r="F5" s="160" t="s">
        <v>64</v>
      </c>
      <c r="G5" s="163" t="s">
        <v>65</v>
      </c>
      <c r="H5" s="160" t="s">
        <v>66</v>
      </c>
      <c r="I5" s="160"/>
    </row>
    <row r="6" spans="1:9" ht="15.6" customHeight="1" x14ac:dyDescent="0.25">
      <c r="A6" s="163"/>
      <c r="B6" s="160"/>
      <c r="C6" s="163"/>
      <c r="D6" s="163"/>
      <c r="E6" s="160"/>
      <c r="F6" s="160"/>
      <c r="G6" s="163"/>
      <c r="H6" s="160"/>
      <c r="I6" s="160"/>
    </row>
    <row r="7" spans="1:9" ht="24" customHeight="1" x14ac:dyDescent="0.25">
      <c r="A7" s="163"/>
      <c r="B7" s="160"/>
      <c r="C7" s="163"/>
      <c r="D7" s="163"/>
      <c r="E7" s="160"/>
      <c r="F7" s="160"/>
      <c r="G7" s="163"/>
      <c r="H7" s="160"/>
      <c r="I7" s="160"/>
    </row>
    <row r="8" spans="1:9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38.25" x14ac:dyDescent="0.25">
      <c r="A9" s="19" t="s">
        <v>67</v>
      </c>
      <c r="B9" s="13">
        <v>1</v>
      </c>
      <c r="C9" s="60">
        <f>SUM(D9:I9)</f>
        <v>0</v>
      </c>
      <c r="D9" s="58"/>
      <c r="E9" s="58"/>
      <c r="F9" s="58"/>
      <c r="G9" s="58"/>
      <c r="H9" s="58"/>
      <c r="I9" s="58"/>
    </row>
    <row r="10" spans="1:9" ht="38.25" x14ac:dyDescent="0.25">
      <c r="A10" s="19" t="s">
        <v>68</v>
      </c>
      <c r="B10" s="13">
        <v>2</v>
      </c>
      <c r="C10" s="60">
        <f>SUM(D10:I10)</f>
        <v>0</v>
      </c>
      <c r="D10" s="58"/>
      <c r="E10" s="58"/>
      <c r="F10" s="58"/>
      <c r="G10" s="58"/>
      <c r="H10" s="58"/>
      <c r="I10" s="58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15.75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15.75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5.75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5.75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5.75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.75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.75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5.75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.75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.75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5.75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15.75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15.75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15.75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15.75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5.75" x14ac:dyDescent="0.25">
      <c r="A30" s="12"/>
      <c r="B30" s="12"/>
      <c r="C30" s="12"/>
      <c r="D30" s="12"/>
      <c r="E30" s="12"/>
      <c r="F30" s="12"/>
      <c r="G30" s="12"/>
      <c r="H30" s="12"/>
      <c r="I30" s="12"/>
    </row>
  </sheetData>
  <sheetProtection password="CF2A" sheet="1" objects="1" scenarios="1" selectLockedCells="1"/>
  <mergeCells count="12">
    <mergeCell ref="A1:I1"/>
    <mergeCell ref="H3:I3"/>
    <mergeCell ref="A4:A7"/>
    <mergeCell ref="B4:B7"/>
    <mergeCell ref="C4:C7"/>
    <mergeCell ref="D4:H4"/>
    <mergeCell ref="I4:I7"/>
    <mergeCell ref="D5:D7"/>
    <mergeCell ref="E5:E7"/>
    <mergeCell ref="F5:F7"/>
    <mergeCell ref="G5:G7"/>
    <mergeCell ref="H5:H7"/>
  </mergeCells>
  <phoneticPr fontId="17" type="noConversion"/>
  <dataValidations count="1">
    <dataValidation type="whole" operator="greaterThanOrEqual" allowBlank="1" showInputMessage="1" showErrorMessage="1" error="Введите целое число" sqref="C9:I9 C10">
      <formula1>0</formula1>
    </dataValidation>
  </dataValidations>
  <pageMargins left="0.7" right="0.7" top="0.75" bottom="0.75" header="0.511811023622047" footer="0.511811023622047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0.140625" customWidth="1"/>
    <col min="2" max="2" width="12.42578125" customWidth="1"/>
    <col min="3" max="3" width="23.5703125" customWidth="1"/>
    <col min="4" max="4" width="25.42578125" customWidth="1"/>
  </cols>
  <sheetData>
    <row r="1" spans="1:4" ht="15.75" x14ac:dyDescent="0.25">
      <c r="A1" s="161" t="s">
        <v>69</v>
      </c>
      <c r="B1" s="161"/>
      <c r="C1" s="161"/>
      <c r="D1" s="161"/>
    </row>
    <row r="2" spans="1:4" x14ac:dyDescent="0.25">
      <c r="A2" s="2"/>
      <c r="B2" s="2"/>
      <c r="C2" s="2"/>
      <c r="D2" s="2"/>
    </row>
    <row r="3" spans="1:4" x14ac:dyDescent="0.25">
      <c r="A3" s="15" t="s">
        <v>70</v>
      </c>
      <c r="B3" s="2"/>
      <c r="C3" s="2"/>
      <c r="D3" s="20" t="s">
        <v>71</v>
      </c>
    </row>
    <row r="4" spans="1:4" x14ac:dyDescent="0.25">
      <c r="A4" s="163" t="s">
        <v>36</v>
      </c>
      <c r="B4" s="163" t="s">
        <v>37</v>
      </c>
      <c r="C4" s="165" t="s">
        <v>72</v>
      </c>
      <c r="D4" s="5" t="s">
        <v>39</v>
      </c>
    </row>
    <row r="5" spans="1:4" x14ac:dyDescent="0.25">
      <c r="A5" s="163"/>
      <c r="B5" s="163"/>
      <c r="C5" s="165"/>
      <c r="D5" s="21" t="s">
        <v>73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ht="21" customHeight="1" x14ac:dyDescent="0.25">
      <c r="A7" s="3" t="s">
        <v>74</v>
      </c>
      <c r="B7" s="13">
        <v>1</v>
      </c>
      <c r="C7" s="62">
        <f>SUM(C8:C14)</f>
        <v>0</v>
      </c>
      <c r="D7" s="62">
        <f>SUM(D8:D14)</f>
        <v>0</v>
      </c>
    </row>
    <row r="8" spans="1:4" x14ac:dyDescent="0.25">
      <c r="A8" s="3" t="s">
        <v>75</v>
      </c>
      <c r="B8" s="13">
        <v>2</v>
      </c>
      <c r="C8" s="61"/>
      <c r="D8" s="61"/>
    </row>
    <row r="9" spans="1:4" x14ac:dyDescent="0.25">
      <c r="A9" s="3" t="s">
        <v>76</v>
      </c>
      <c r="B9" s="13">
        <v>3</v>
      </c>
      <c r="C9" s="61"/>
      <c r="D9" s="61"/>
    </row>
    <row r="10" spans="1:4" x14ac:dyDescent="0.25">
      <c r="A10" s="3" t="s">
        <v>77</v>
      </c>
      <c r="B10" s="13">
        <v>4</v>
      </c>
      <c r="C10" s="61"/>
      <c r="D10" s="61"/>
    </row>
    <row r="11" spans="1:4" x14ac:dyDescent="0.25">
      <c r="A11" s="3" t="s">
        <v>78</v>
      </c>
      <c r="B11" s="13">
        <v>5</v>
      </c>
      <c r="C11" s="61"/>
      <c r="D11" s="61"/>
    </row>
    <row r="12" spans="1:4" x14ac:dyDescent="0.25">
      <c r="A12" s="3" t="s">
        <v>79</v>
      </c>
      <c r="B12" s="13">
        <v>6</v>
      </c>
      <c r="C12" s="61"/>
      <c r="D12" s="61"/>
    </row>
    <row r="13" spans="1:4" x14ac:dyDescent="0.25">
      <c r="A13" s="3" t="s">
        <v>80</v>
      </c>
      <c r="B13" s="13">
        <v>7</v>
      </c>
      <c r="C13" s="61"/>
      <c r="D13" s="61"/>
    </row>
    <row r="14" spans="1:4" ht="26.25" x14ac:dyDescent="0.25">
      <c r="A14" s="14" t="s">
        <v>81</v>
      </c>
      <c r="B14" s="13">
        <v>8</v>
      </c>
      <c r="C14" s="62">
        <f>SUM(C15:C22)</f>
        <v>0</v>
      </c>
      <c r="D14" s="62">
        <f>SUM(D15:D21)</f>
        <v>0</v>
      </c>
    </row>
    <row r="15" spans="1:4" x14ac:dyDescent="0.25">
      <c r="A15" s="3" t="s">
        <v>82</v>
      </c>
      <c r="B15" s="13">
        <v>9</v>
      </c>
      <c r="C15" s="61"/>
      <c r="D15" s="61"/>
    </row>
    <row r="16" spans="1:4" x14ac:dyDescent="0.25">
      <c r="A16" s="3" t="s">
        <v>83</v>
      </c>
      <c r="B16" s="13">
        <v>10</v>
      </c>
      <c r="C16" s="61"/>
      <c r="D16" s="61"/>
    </row>
    <row r="17" spans="1:4" x14ac:dyDescent="0.25">
      <c r="A17" s="3" t="s">
        <v>84</v>
      </c>
      <c r="B17" s="13">
        <v>11</v>
      </c>
      <c r="C17" s="61"/>
      <c r="D17" s="61"/>
    </row>
    <row r="18" spans="1:4" x14ac:dyDescent="0.25">
      <c r="A18" s="3" t="s">
        <v>85</v>
      </c>
      <c r="B18" s="13">
        <v>12</v>
      </c>
      <c r="C18" s="61"/>
      <c r="D18" s="61"/>
    </row>
    <row r="19" spans="1:4" x14ac:dyDescent="0.25">
      <c r="A19" s="3" t="s">
        <v>86</v>
      </c>
      <c r="B19" s="13">
        <v>13</v>
      </c>
      <c r="C19" s="61"/>
      <c r="D19" s="61"/>
    </row>
    <row r="20" spans="1:4" x14ac:dyDescent="0.25">
      <c r="A20" s="3" t="s">
        <v>87</v>
      </c>
      <c r="B20" s="13">
        <v>14</v>
      </c>
      <c r="C20" s="61"/>
      <c r="D20" s="61"/>
    </row>
    <row r="21" spans="1:4" x14ac:dyDescent="0.25">
      <c r="A21" s="3" t="s">
        <v>88</v>
      </c>
      <c r="B21" s="13">
        <v>15</v>
      </c>
      <c r="C21" s="61"/>
      <c r="D21" s="61"/>
    </row>
    <row r="22" spans="1:4" x14ac:dyDescent="0.25">
      <c r="A22" s="3" t="s">
        <v>89</v>
      </c>
      <c r="B22" s="13">
        <v>16</v>
      </c>
      <c r="C22" s="61"/>
      <c r="D22" s="49" t="s">
        <v>47</v>
      </c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whole" operator="greaterThanOrEqual" allowBlank="1" showInputMessage="1" showErrorMessage="1" error="Введите целое число" sqref="C8:C13 C15:C22">
      <formula1>0</formula1>
    </dataValidation>
    <dataValidation type="whole" showInputMessage="1" showErrorMessage="1" error="Введите целое число, не превышающее значение в графе 3" sqref="D8:D13 D15:D21">
      <formula1>0</formula1>
      <formula2>C8</formula2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60" customWidth="1"/>
    <col min="2" max="2" width="9.140625" customWidth="1"/>
    <col min="3" max="3" width="25.5703125" customWidth="1"/>
    <col min="4" max="4" width="27.28515625" customWidth="1"/>
  </cols>
  <sheetData>
    <row r="1" spans="1:4" ht="15.75" x14ac:dyDescent="0.25">
      <c r="A1" s="161" t="s">
        <v>90</v>
      </c>
      <c r="B1" s="161"/>
      <c r="C1" s="161"/>
      <c r="D1" s="161"/>
    </row>
    <row r="2" spans="1:4" x14ac:dyDescent="0.25">
      <c r="A2" s="2"/>
      <c r="B2" s="2"/>
      <c r="C2" s="2"/>
      <c r="D2" s="2"/>
    </row>
    <row r="3" spans="1:4" x14ac:dyDescent="0.25">
      <c r="A3" s="15" t="s">
        <v>91</v>
      </c>
      <c r="B3" s="2"/>
      <c r="C3" s="2"/>
      <c r="D3" s="20" t="s">
        <v>92</v>
      </c>
    </row>
    <row r="4" spans="1:4" x14ac:dyDescent="0.25">
      <c r="A4" s="163" t="s">
        <v>36</v>
      </c>
      <c r="B4" s="163" t="s">
        <v>37</v>
      </c>
      <c r="C4" s="163" t="s">
        <v>93</v>
      </c>
      <c r="D4" s="22" t="s">
        <v>39</v>
      </c>
    </row>
    <row r="5" spans="1:4" x14ac:dyDescent="0.25">
      <c r="A5" s="163"/>
      <c r="B5" s="163"/>
      <c r="C5" s="163"/>
      <c r="D5" s="23" t="s">
        <v>94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x14ac:dyDescent="0.25">
      <c r="A7" s="3" t="s">
        <v>95</v>
      </c>
      <c r="B7" s="13">
        <v>1</v>
      </c>
      <c r="C7" s="63"/>
      <c r="D7" s="63"/>
    </row>
    <row r="8" spans="1:4" x14ac:dyDescent="0.25">
      <c r="A8" s="3" t="s">
        <v>96</v>
      </c>
      <c r="B8" s="13">
        <v>2</v>
      </c>
      <c r="C8" s="63"/>
      <c r="D8" s="63"/>
    </row>
    <row r="9" spans="1:4" x14ac:dyDescent="0.25">
      <c r="A9" s="3" t="s">
        <v>97</v>
      </c>
      <c r="B9" s="13">
        <v>3</v>
      </c>
      <c r="C9" s="63"/>
      <c r="D9" s="63"/>
    </row>
    <row r="10" spans="1:4" x14ac:dyDescent="0.25">
      <c r="A10" s="3" t="s">
        <v>98</v>
      </c>
      <c r="B10" s="13">
        <v>4</v>
      </c>
      <c r="C10" s="63"/>
      <c r="D10" s="63"/>
    </row>
    <row r="11" spans="1:4" x14ac:dyDescent="0.25">
      <c r="A11" s="3" t="s">
        <v>99</v>
      </c>
      <c r="B11" s="13">
        <v>5</v>
      </c>
      <c r="C11" s="63"/>
      <c r="D11" s="63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7:C11">
      <formula1>0</formula1>
    </dataValidation>
    <dataValidation type="decimal" showInputMessage="1" showErrorMessage="1" error="Введите числовое значение, не превышающее значение в графе 3" sqref="D7">
      <formula1>0</formula1>
      <formula2>C7</formula2>
    </dataValidation>
  </dataValidations>
  <pageMargins left="0.7" right="0.7" top="0.75" bottom="0.75" header="0.511811023622047" footer="0.511811023622047"/>
  <pageSetup paperSize="9"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4.85546875" customWidth="1"/>
    <col min="2" max="2" width="3.5703125" customWidth="1"/>
    <col min="3" max="5" width="13.42578125" customWidth="1"/>
    <col min="6" max="7" width="16.7109375" customWidth="1"/>
    <col min="8" max="12" width="13.42578125" customWidth="1"/>
  </cols>
  <sheetData>
    <row r="1" spans="1:12" ht="12.75" customHeight="1" x14ac:dyDescent="0.25">
      <c r="A1" s="166" t="s">
        <v>100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5" customHeight="1" x14ac:dyDescent="0.25">
      <c r="A2" s="24" t="s">
        <v>101</v>
      </c>
      <c r="B2" s="25"/>
      <c r="C2" s="25"/>
      <c r="D2" s="25"/>
      <c r="E2" s="25"/>
      <c r="F2" s="25"/>
      <c r="G2" s="25"/>
      <c r="H2" s="25"/>
      <c r="I2" s="25"/>
      <c r="J2" s="25"/>
      <c r="K2" s="167" t="s">
        <v>92</v>
      </c>
      <c r="L2" s="167"/>
    </row>
    <row r="3" spans="1:12" ht="13.5" customHeight="1" x14ac:dyDescent="0.25">
      <c r="A3" s="168" t="s">
        <v>36</v>
      </c>
      <c r="B3" s="168" t="s">
        <v>37</v>
      </c>
      <c r="C3" s="169" t="s">
        <v>102</v>
      </c>
      <c r="D3" s="169" t="s">
        <v>103</v>
      </c>
      <c r="E3" s="170" t="s">
        <v>104</v>
      </c>
      <c r="F3" s="170"/>
      <c r="G3" s="170"/>
      <c r="H3" s="170" t="s">
        <v>105</v>
      </c>
      <c r="I3" s="170"/>
      <c r="J3" s="170"/>
      <c r="K3" s="170" t="s">
        <v>106</v>
      </c>
      <c r="L3" s="170"/>
    </row>
    <row r="4" spans="1:12" ht="21" customHeight="1" x14ac:dyDescent="0.25">
      <c r="A4" s="168"/>
      <c r="B4" s="168"/>
      <c r="C4" s="169"/>
      <c r="D4" s="169"/>
      <c r="E4" s="171" t="s">
        <v>107</v>
      </c>
      <c r="F4" s="169" t="s">
        <v>108</v>
      </c>
      <c r="G4" s="169"/>
      <c r="H4" s="169" t="s">
        <v>109</v>
      </c>
      <c r="I4" s="169"/>
      <c r="J4" s="169" t="s">
        <v>110</v>
      </c>
      <c r="K4" s="169" t="s">
        <v>111</v>
      </c>
      <c r="L4" s="170" t="s">
        <v>112</v>
      </c>
    </row>
    <row r="5" spans="1:12" ht="28.9" customHeight="1" x14ac:dyDescent="0.25">
      <c r="A5" s="168"/>
      <c r="B5" s="168"/>
      <c r="C5" s="169"/>
      <c r="D5" s="169"/>
      <c r="E5" s="172"/>
      <c r="F5" s="48" t="s">
        <v>113</v>
      </c>
      <c r="G5" s="48" t="s">
        <v>114</v>
      </c>
      <c r="H5" s="46" t="s">
        <v>115</v>
      </c>
      <c r="I5" s="46" t="s">
        <v>116</v>
      </c>
      <c r="J5" s="169"/>
      <c r="K5" s="169"/>
      <c r="L5" s="170"/>
    </row>
    <row r="6" spans="1:12" ht="11.25" customHeight="1" x14ac:dyDescent="0.25">
      <c r="A6" s="47">
        <v>1</v>
      </c>
      <c r="B6" s="47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</row>
    <row r="7" spans="1:12" ht="23.25" customHeight="1" x14ac:dyDescent="0.25">
      <c r="A7" s="65" t="s">
        <v>117</v>
      </c>
      <c r="B7" s="27">
        <v>1</v>
      </c>
      <c r="C7" s="64" t="s">
        <v>47</v>
      </c>
      <c r="D7" s="64" t="s">
        <v>47</v>
      </c>
      <c r="E7" s="67"/>
      <c r="F7" s="67"/>
      <c r="G7" s="67"/>
      <c r="H7" s="67"/>
      <c r="I7" s="67"/>
      <c r="J7" s="67"/>
      <c r="K7" s="67"/>
      <c r="L7" s="67"/>
    </row>
    <row r="8" spans="1:12" ht="23.25" customHeight="1" x14ac:dyDescent="0.25">
      <c r="A8" s="65" t="s">
        <v>118</v>
      </c>
      <c r="B8" s="27">
        <v>2</v>
      </c>
      <c r="C8" s="64" t="s">
        <v>47</v>
      </c>
      <c r="D8" s="64" t="s">
        <v>47</v>
      </c>
      <c r="E8" s="67"/>
      <c r="F8" s="67"/>
      <c r="G8" s="67"/>
      <c r="H8" s="67"/>
      <c r="I8" s="67"/>
      <c r="J8" s="67"/>
      <c r="K8" s="67"/>
      <c r="L8" s="67"/>
    </row>
    <row r="9" spans="1:12" ht="23.25" customHeight="1" x14ac:dyDescent="0.25">
      <c r="A9" s="65" t="s">
        <v>119</v>
      </c>
      <c r="B9" s="27">
        <v>3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23.25" customHeight="1" x14ac:dyDescent="0.25">
      <c r="A10" s="66" t="s">
        <v>120</v>
      </c>
      <c r="B10" s="27">
        <v>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23.25" customHeight="1" x14ac:dyDescent="0.25">
      <c r="A11" s="65" t="s">
        <v>121</v>
      </c>
      <c r="B11" s="27">
        <v>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23.25" customHeight="1" x14ac:dyDescent="0.25">
      <c r="A12" s="65" t="s">
        <v>122</v>
      </c>
      <c r="B12" s="27">
        <v>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3.25" customHeight="1" x14ac:dyDescent="0.25">
      <c r="A13" s="65" t="s">
        <v>123</v>
      </c>
      <c r="B13" s="27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3.25" customHeight="1" x14ac:dyDescent="0.25">
      <c r="A14" s="65" t="s">
        <v>124</v>
      </c>
      <c r="B14" s="27">
        <v>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23.25" customHeight="1" x14ac:dyDescent="0.25">
      <c r="A15" s="68" t="s">
        <v>125</v>
      </c>
      <c r="B15" s="27">
        <v>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23.25" customHeight="1" x14ac:dyDescent="0.25">
      <c r="A16" s="65" t="s">
        <v>126</v>
      </c>
      <c r="B16" s="27">
        <v>10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23.25" customHeight="1" x14ac:dyDescent="0.25">
      <c r="A17" s="65" t="s">
        <v>127</v>
      </c>
      <c r="B17" s="27">
        <v>11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20.25" customHeight="1" x14ac:dyDescent="0.25">
      <c r="A18" s="65" t="s">
        <v>128</v>
      </c>
      <c r="B18" s="27">
        <v>12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24.75" customHeight="1" x14ac:dyDescent="0.25">
      <c r="A19" s="68" t="s">
        <v>129</v>
      </c>
      <c r="B19" s="27">
        <v>13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31.5" customHeight="1" x14ac:dyDescent="0.25">
      <c r="A20" s="65" t="s">
        <v>130</v>
      </c>
      <c r="B20" s="27">
        <v>14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29.25" customHeight="1" x14ac:dyDescent="0.25">
      <c r="A21" s="65" t="s">
        <v>131</v>
      </c>
      <c r="B21" s="27">
        <v>15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21" customHeight="1" x14ac:dyDescent="0.25">
      <c r="A22" s="65" t="s">
        <v>132</v>
      </c>
      <c r="B22" s="27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27" customHeight="1" x14ac:dyDescent="0.25">
      <c r="A23" s="65" t="s">
        <v>133</v>
      </c>
      <c r="B23" s="27">
        <v>17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26.25" customHeight="1" x14ac:dyDescent="0.25">
      <c r="A24" s="65" t="s">
        <v>134</v>
      </c>
      <c r="B24" s="27">
        <v>18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29.25" customHeight="1" x14ac:dyDescent="0.25">
      <c r="A25" s="65" t="s">
        <v>135</v>
      </c>
      <c r="B25" s="27">
        <v>19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21.75" customHeight="1" x14ac:dyDescent="0.25">
      <c r="A26" s="65" t="s">
        <v>136</v>
      </c>
      <c r="B26" s="27">
        <v>20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21.75" customHeight="1" x14ac:dyDescent="0.25">
      <c r="A27" s="65" t="s">
        <v>137</v>
      </c>
      <c r="B27" s="27">
        <v>21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21.75" customHeight="1" x14ac:dyDescent="0.25">
      <c r="A28" s="65" t="s">
        <v>138</v>
      </c>
      <c r="B28" s="27">
        <v>22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21.75" customHeight="1" x14ac:dyDescent="0.25">
      <c r="A29" s="65" t="s">
        <v>139</v>
      </c>
      <c r="B29" s="27">
        <v>23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21.75" customHeight="1" x14ac:dyDescent="0.25">
      <c r="A30" s="65" t="s">
        <v>140</v>
      </c>
      <c r="B30" s="27">
        <v>24</v>
      </c>
      <c r="C30" s="64" t="s">
        <v>47</v>
      </c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21.75" customHeight="1" x14ac:dyDescent="0.25">
      <c r="A31" s="65" t="s">
        <v>141</v>
      </c>
      <c r="B31" s="27">
        <v>25</v>
      </c>
      <c r="C31" s="64" t="s">
        <v>47</v>
      </c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26.25" customHeight="1" x14ac:dyDescent="0.25">
      <c r="A32" s="65" t="s">
        <v>142</v>
      </c>
      <c r="B32" s="27">
        <v>26</v>
      </c>
      <c r="C32" s="64" t="s">
        <v>47</v>
      </c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21.75" customHeight="1" x14ac:dyDescent="0.25">
      <c r="A33" s="65" t="s">
        <v>143</v>
      </c>
      <c r="B33" s="27">
        <v>27</v>
      </c>
      <c r="C33" s="64" t="s">
        <v>47</v>
      </c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21.75" customHeight="1" x14ac:dyDescent="0.25">
      <c r="A34" s="65" t="s">
        <v>144</v>
      </c>
      <c r="B34" s="27">
        <v>28</v>
      </c>
      <c r="C34" s="64" t="s">
        <v>47</v>
      </c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21.75" customHeight="1" x14ac:dyDescent="0.25">
      <c r="A35" s="65" t="s">
        <v>145</v>
      </c>
      <c r="B35" s="27">
        <v>29</v>
      </c>
      <c r="C35" s="64" t="s">
        <v>47</v>
      </c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21.75" customHeight="1" x14ac:dyDescent="0.25">
      <c r="A36" s="69" t="s">
        <v>146</v>
      </c>
      <c r="B36" s="27">
        <v>30</v>
      </c>
      <c r="C36" s="64" t="s">
        <v>47</v>
      </c>
      <c r="D36" s="64" t="s">
        <v>47</v>
      </c>
      <c r="E36" s="64" t="s">
        <v>47</v>
      </c>
      <c r="F36" s="64" t="s">
        <v>47</v>
      </c>
      <c r="G36" s="70">
        <f>SUM(G37:G43)</f>
        <v>0</v>
      </c>
      <c r="H36" s="64" t="s">
        <v>47</v>
      </c>
      <c r="I36" s="64" t="s">
        <v>47</v>
      </c>
      <c r="J36" s="64" t="s">
        <v>47</v>
      </c>
      <c r="K36" s="64" t="s">
        <v>47</v>
      </c>
      <c r="L36" s="70">
        <f>SUM(L37:L43)</f>
        <v>0</v>
      </c>
    </row>
    <row r="37" spans="1:12" ht="21.75" customHeight="1" x14ac:dyDescent="0.25">
      <c r="A37" s="65" t="s">
        <v>147</v>
      </c>
      <c r="B37" s="27">
        <v>31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21.75" customHeight="1" x14ac:dyDescent="0.25">
      <c r="A38" s="65" t="s">
        <v>148</v>
      </c>
      <c r="B38" s="27">
        <v>32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21.75" customHeight="1" x14ac:dyDescent="0.25">
      <c r="A39" s="65" t="s">
        <v>149</v>
      </c>
      <c r="B39" s="27">
        <v>33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21.75" customHeight="1" x14ac:dyDescent="0.25">
      <c r="A40" s="65" t="s">
        <v>150</v>
      </c>
      <c r="B40" s="27">
        <v>34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21.75" customHeight="1" x14ac:dyDescent="0.25">
      <c r="A41" s="65" t="s">
        <v>151</v>
      </c>
      <c r="B41" s="27">
        <v>35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21.75" customHeight="1" x14ac:dyDescent="0.25">
      <c r="A42" s="65" t="s">
        <v>152</v>
      </c>
      <c r="B42" s="27">
        <v>36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21.75" customHeight="1" x14ac:dyDescent="0.25">
      <c r="A43" s="65" t="s">
        <v>112</v>
      </c>
      <c r="B43" s="27">
        <v>37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0.9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2.6" customHeight="1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2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2.6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2.6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</sheetData>
  <sheetProtection password="CF2A" sheet="1" objects="1" scenarios="1" selectLockedCells="1"/>
  <mergeCells count="15">
    <mergeCell ref="A1:L1"/>
    <mergeCell ref="K2:L2"/>
    <mergeCell ref="A3:A5"/>
    <mergeCell ref="B3:B5"/>
    <mergeCell ref="C3:C5"/>
    <mergeCell ref="D3:D5"/>
    <mergeCell ref="E3:G3"/>
    <mergeCell ref="H3:J3"/>
    <mergeCell ref="K3:L3"/>
    <mergeCell ref="E4:E5"/>
    <mergeCell ref="L4:L5"/>
    <mergeCell ref="F4:G4"/>
    <mergeCell ref="H4:I4"/>
    <mergeCell ref="J4:J5"/>
    <mergeCell ref="K4:K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E7:L8 C9:L29 D30:L35 G36 C37:L43 L36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scale="7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16.28515625" customWidth="1"/>
    <col min="2" max="2" width="11.7109375" customWidth="1"/>
    <col min="3" max="5" width="9.7109375" customWidth="1"/>
    <col min="6" max="6" width="11" customWidth="1"/>
    <col min="7" max="7" width="10.7109375" customWidth="1"/>
    <col min="8" max="8" width="11.140625" customWidth="1"/>
    <col min="9" max="9" width="10.7109375" customWidth="1"/>
    <col min="10" max="10" width="9.28515625" customWidth="1"/>
    <col min="11" max="11" width="10.28515625" customWidth="1"/>
    <col min="12" max="12" width="10.5703125" customWidth="1"/>
  </cols>
  <sheetData>
    <row r="1" spans="1:12" ht="15.75" x14ac:dyDescent="0.25">
      <c r="A1" s="173" t="s">
        <v>153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33" t="s">
        <v>154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</row>
    <row r="4" spans="1:12" ht="14.45" customHeight="1" x14ac:dyDescent="0.25">
      <c r="A4" s="160" t="s">
        <v>36</v>
      </c>
      <c r="B4" s="160" t="s">
        <v>155</v>
      </c>
      <c r="C4" s="160" t="s">
        <v>156</v>
      </c>
      <c r="D4" s="160"/>
      <c r="E4" s="160"/>
      <c r="F4" s="160"/>
      <c r="G4" s="160" t="s">
        <v>157</v>
      </c>
      <c r="H4" s="160" t="s">
        <v>158</v>
      </c>
      <c r="I4" s="160" t="s">
        <v>159</v>
      </c>
      <c r="J4" s="160" t="s">
        <v>160</v>
      </c>
      <c r="K4" s="160" t="s">
        <v>161</v>
      </c>
      <c r="L4" s="160" t="s">
        <v>61</v>
      </c>
    </row>
    <row r="5" spans="1:12" ht="48.6" customHeight="1" x14ac:dyDescent="0.25">
      <c r="A5" s="160"/>
      <c r="B5" s="160"/>
      <c r="C5" s="17" t="s">
        <v>62</v>
      </c>
      <c r="D5" s="17" t="s">
        <v>63</v>
      </c>
      <c r="E5" s="17" t="s">
        <v>64</v>
      </c>
      <c r="F5" s="17" t="s">
        <v>162</v>
      </c>
      <c r="G5" s="160"/>
      <c r="H5" s="160"/>
      <c r="I5" s="160"/>
      <c r="J5" s="160"/>
      <c r="K5" s="160"/>
      <c r="L5" s="160"/>
    </row>
    <row r="6" spans="1:1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</row>
    <row r="7" spans="1:12" ht="36" customHeight="1" x14ac:dyDescent="0.25">
      <c r="A7" s="14" t="s">
        <v>163</v>
      </c>
      <c r="B7" s="71">
        <f>SUM(C7:L7)</f>
        <v>0</v>
      </c>
      <c r="C7" s="63"/>
      <c r="D7" s="63"/>
      <c r="E7" s="63"/>
      <c r="F7" s="63"/>
      <c r="G7" s="63"/>
      <c r="H7" s="63"/>
      <c r="I7" s="63"/>
      <c r="J7" s="63"/>
      <c r="K7" s="63"/>
      <c r="L7" s="72"/>
    </row>
    <row r="8" spans="1:12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2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</row>
    <row r="10" spans="1:12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</row>
    <row r="16" spans="1:12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</row>
    <row r="31" spans="1:12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sheetProtection password="CF2A" sheet="1" objects="1" scenarios="1" selectLockedCells="1"/>
  <mergeCells count="10">
    <mergeCell ref="A1:L1"/>
    <mergeCell ref="A4:A5"/>
    <mergeCell ref="B4:B5"/>
    <mergeCell ref="C4:F4"/>
    <mergeCell ref="G4:G5"/>
    <mergeCell ref="H4:H5"/>
    <mergeCell ref="I4:I5"/>
    <mergeCell ref="J4:J5"/>
    <mergeCell ref="K4:K5"/>
    <mergeCell ref="L4:L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7:L7">
      <formula1>0</formula1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14.7109375" customWidth="1"/>
    <col min="2" max="2" width="13.5703125" customWidth="1"/>
    <col min="3" max="3" width="14.5703125" customWidth="1"/>
    <col min="4" max="4" width="14.85546875" customWidth="1"/>
    <col min="5" max="5" width="14.5703125" customWidth="1"/>
    <col min="6" max="6" width="14.42578125" customWidth="1"/>
    <col min="7" max="7" width="13.140625" customWidth="1"/>
    <col min="8" max="8" width="19.7109375" customWidth="1"/>
    <col min="9" max="9" width="12.7109375" customWidth="1"/>
  </cols>
  <sheetData>
    <row r="1" spans="1:9" ht="15.75" x14ac:dyDescent="0.25">
      <c r="A1" s="161" t="s">
        <v>164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165</v>
      </c>
      <c r="B3" s="2"/>
      <c r="C3" s="2"/>
      <c r="D3" s="2"/>
      <c r="E3" s="2"/>
      <c r="F3" s="2"/>
      <c r="G3" s="2"/>
      <c r="H3" s="174" t="s">
        <v>92</v>
      </c>
      <c r="I3" s="174"/>
    </row>
    <row r="4" spans="1:9" ht="42" customHeight="1" x14ac:dyDescent="0.25">
      <c r="A4" s="160" t="s">
        <v>166</v>
      </c>
      <c r="B4" s="160"/>
      <c r="C4" s="160" t="s">
        <v>167</v>
      </c>
      <c r="D4" s="160"/>
      <c r="E4" s="160"/>
      <c r="F4" s="160"/>
      <c r="G4" s="163" t="s">
        <v>168</v>
      </c>
      <c r="H4" s="163"/>
      <c r="I4" s="163"/>
    </row>
    <row r="5" spans="1:9" ht="14.45" customHeight="1" x14ac:dyDescent="0.25">
      <c r="A5" s="160" t="s">
        <v>59</v>
      </c>
      <c r="B5" s="160" t="s">
        <v>169</v>
      </c>
      <c r="C5" s="160" t="s">
        <v>59</v>
      </c>
      <c r="D5" s="160" t="s">
        <v>170</v>
      </c>
      <c r="E5" s="160"/>
      <c r="F5" s="160"/>
      <c r="G5" s="160" t="s">
        <v>59</v>
      </c>
      <c r="H5" s="160" t="s">
        <v>170</v>
      </c>
      <c r="I5" s="160"/>
    </row>
    <row r="6" spans="1:9" ht="60" customHeight="1" x14ac:dyDescent="0.25">
      <c r="A6" s="160"/>
      <c r="B6" s="160"/>
      <c r="C6" s="160"/>
      <c r="D6" s="17" t="s">
        <v>171</v>
      </c>
      <c r="E6" s="17" t="s">
        <v>172</v>
      </c>
      <c r="F6" s="17" t="s">
        <v>173</v>
      </c>
      <c r="G6" s="160"/>
      <c r="H6" s="17" t="s">
        <v>174</v>
      </c>
      <c r="I6" s="17" t="s">
        <v>175</v>
      </c>
    </row>
    <row r="7" spans="1:9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ht="45.6" customHeight="1" x14ac:dyDescent="0.25">
      <c r="A8" s="63"/>
      <c r="B8" s="63"/>
      <c r="C8" s="63"/>
      <c r="D8" s="63"/>
      <c r="E8" s="63"/>
      <c r="F8" s="63"/>
      <c r="G8" s="63"/>
      <c r="H8" s="63"/>
      <c r="I8" s="63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sheetProtection password="CF2A" sheet="1" objects="1" scenarios="1" selectLockedCells="1"/>
  <mergeCells count="11">
    <mergeCell ref="H5:I5"/>
    <mergeCell ref="A1:I1"/>
    <mergeCell ref="H3:I3"/>
    <mergeCell ref="A4:B4"/>
    <mergeCell ref="C4:F4"/>
    <mergeCell ref="G4:I4"/>
    <mergeCell ref="A5:A6"/>
    <mergeCell ref="B5:B6"/>
    <mergeCell ref="C5:C6"/>
    <mergeCell ref="D5:F5"/>
    <mergeCell ref="G5:G6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A8 C8:I8">
      <formula1>0</formula1>
    </dataValidation>
    <dataValidation type="decimal" showInputMessage="1" showErrorMessage="1" error="Введите числовое значение, не превышающее значение в графе 1" sqref="B8">
      <formula1>0</formula1>
      <formula2>A8</formula2>
    </dataValidation>
  </dataValidations>
  <pageMargins left="0.7" right="0.7" top="0.75" bottom="0.75" header="0.511811023622047" footer="0.511811023622047"/>
  <pageSetup paperSize="9" scale="7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="115" zoomScaleNormal="115" workbookViewId="0">
      <selection activeCell="C9" sqref="C9"/>
    </sheetView>
  </sheetViews>
  <sheetFormatPr defaultColWidth="8.5703125" defaultRowHeight="15" x14ac:dyDescent="0.25"/>
  <cols>
    <col min="1" max="1" width="37.7109375" customWidth="1"/>
    <col min="2" max="2" width="4.28515625" customWidth="1"/>
    <col min="3" max="3" width="13.7109375" customWidth="1"/>
    <col min="4" max="4" width="14.42578125" customWidth="1"/>
    <col min="5" max="5" width="11.5703125" customWidth="1"/>
    <col min="6" max="6" width="13" customWidth="1"/>
    <col min="7" max="8" width="11.28515625" customWidth="1"/>
    <col min="9" max="9" width="13.28515625" customWidth="1"/>
  </cols>
  <sheetData>
    <row r="1" spans="1:9" ht="25.9" customHeight="1" x14ac:dyDescent="0.25">
      <c r="A1" s="175" t="s">
        <v>176</v>
      </c>
      <c r="B1" s="175"/>
      <c r="C1" s="175"/>
      <c r="D1" s="175"/>
      <c r="E1" s="175"/>
      <c r="F1" s="175"/>
      <c r="G1" s="175"/>
      <c r="H1" s="175"/>
      <c r="I1" s="175"/>
    </row>
    <row r="2" spans="1:9" ht="10.9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</row>
    <row r="3" spans="1:9" ht="10.15" customHeight="1" x14ac:dyDescent="0.25">
      <c r="A3" s="166" t="s">
        <v>177</v>
      </c>
      <c r="B3" s="166"/>
      <c r="C3" s="166"/>
      <c r="D3" s="166"/>
      <c r="E3" s="166"/>
      <c r="F3" s="166"/>
      <c r="G3" s="166"/>
      <c r="H3" s="166"/>
      <c r="I3" s="166"/>
    </row>
    <row r="4" spans="1:9" ht="12.75" customHeight="1" x14ac:dyDescent="0.25">
      <c r="A4" s="34" t="s">
        <v>178</v>
      </c>
      <c r="B4" s="25"/>
      <c r="C4" s="25"/>
      <c r="D4" s="176" t="s">
        <v>179</v>
      </c>
      <c r="E4" s="176"/>
      <c r="F4" s="176"/>
      <c r="G4" s="176"/>
      <c r="H4" s="176"/>
      <c r="I4" s="176"/>
    </row>
    <row r="5" spans="1:9" ht="20.45" customHeight="1" x14ac:dyDescent="0.25">
      <c r="A5" s="169" t="s">
        <v>36</v>
      </c>
      <c r="B5" s="169" t="s">
        <v>37</v>
      </c>
      <c r="C5" s="169" t="s">
        <v>180</v>
      </c>
      <c r="D5" s="169"/>
      <c r="E5" s="170" t="s">
        <v>181</v>
      </c>
      <c r="F5" s="170"/>
      <c r="G5" s="170"/>
      <c r="H5" s="170"/>
      <c r="I5" s="170" t="s">
        <v>182</v>
      </c>
    </row>
    <row r="6" spans="1:9" ht="21" customHeight="1" x14ac:dyDescent="0.25">
      <c r="A6" s="169"/>
      <c r="B6" s="169"/>
      <c r="C6" s="169" t="s">
        <v>183</v>
      </c>
      <c r="D6" s="169" t="s">
        <v>184</v>
      </c>
      <c r="E6" s="169" t="s">
        <v>185</v>
      </c>
      <c r="F6" s="169" t="s">
        <v>186</v>
      </c>
      <c r="G6" s="169"/>
      <c r="H6" s="169" t="s">
        <v>187</v>
      </c>
      <c r="I6" s="170"/>
    </row>
    <row r="7" spans="1:9" ht="57" customHeight="1" x14ac:dyDescent="0.25">
      <c r="A7" s="169"/>
      <c r="B7" s="169"/>
      <c r="C7" s="169"/>
      <c r="D7" s="169"/>
      <c r="E7" s="169"/>
      <c r="F7" s="47" t="s">
        <v>188</v>
      </c>
      <c r="G7" s="46" t="s">
        <v>189</v>
      </c>
      <c r="H7" s="169"/>
      <c r="I7" s="169"/>
    </row>
    <row r="8" spans="1:9" ht="10.5" customHeight="1" x14ac:dyDescent="0.25">
      <c r="A8" s="36">
        <v>1</v>
      </c>
      <c r="B8" s="36">
        <v>2</v>
      </c>
      <c r="C8" s="35">
        <v>3</v>
      </c>
      <c r="D8" s="35">
        <v>4</v>
      </c>
      <c r="E8" s="35">
        <v>5</v>
      </c>
      <c r="F8" s="36">
        <v>6</v>
      </c>
      <c r="G8" s="36">
        <v>7</v>
      </c>
      <c r="H8" s="36">
        <v>8</v>
      </c>
      <c r="I8" s="36">
        <v>9</v>
      </c>
    </row>
    <row r="9" spans="1:9" ht="18" customHeight="1" x14ac:dyDescent="0.25">
      <c r="A9" s="26" t="s">
        <v>117</v>
      </c>
      <c r="B9" s="36">
        <v>1</v>
      </c>
      <c r="C9" s="67"/>
      <c r="D9" s="67"/>
      <c r="E9" s="85"/>
      <c r="F9" s="67"/>
      <c r="G9" s="73" t="s">
        <v>47</v>
      </c>
      <c r="H9" s="67"/>
      <c r="I9" s="67"/>
    </row>
    <row r="10" spans="1:9" ht="18" customHeight="1" x14ac:dyDescent="0.25">
      <c r="A10" s="26" t="s">
        <v>118</v>
      </c>
      <c r="B10" s="36">
        <v>2</v>
      </c>
      <c r="C10" s="67"/>
      <c r="D10" s="67"/>
      <c r="E10" s="85"/>
      <c r="F10" s="67"/>
      <c r="G10" s="73" t="s">
        <v>47</v>
      </c>
      <c r="H10" s="67"/>
      <c r="I10" s="67"/>
    </row>
    <row r="11" spans="1:9" ht="18" customHeight="1" x14ac:dyDescent="0.25">
      <c r="A11" s="26" t="s">
        <v>119</v>
      </c>
      <c r="B11" s="36">
        <v>3</v>
      </c>
      <c r="C11" s="67"/>
      <c r="D11" s="67"/>
      <c r="E11" s="85"/>
      <c r="F11" s="67"/>
      <c r="G11" s="67"/>
      <c r="H11" s="67"/>
      <c r="I11" s="67"/>
    </row>
    <row r="12" spans="1:9" ht="18" customHeight="1" x14ac:dyDescent="0.25">
      <c r="A12" s="28" t="s">
        <v>120</v>
      </c>
      <c r="B12" s="36">
        <v>4</v>
      </c>
      <c r="C12" s="67"/>
      <c r="D12" s="67"/>
      <c r="E12" s="85"/>
      <c r="F12" s="67"/>
      <c r="G12" s="67"/>
      <c r="H12" s="67"/>
      <c r="I12" s="67"/>
    </row>
    <row r="13" spans="1:9" ht="18" customHeight="1" x14ac:dyDescent="0.25">
      <c r="A13" s="26" t="s">
        <v>121</v>
      </c>
      <c r="B13" s="36">
        <v>5</v>
      </c>
      <c r="C13" s="67"/>
      <c r="D13" s="67"/>
      <c r="E13" s="85"/>
      <c r="F13" s="67"/>
      <c r="G13" s="67"/>
      <c r="H13" s="67"/>
      <c r="I13" s="67"/>
    </row>
    <row r="14" spans="1:9" ht="18" customHeight="1" x14ac:dyDescent="0.25">
      <c r="A14" s="26" t="s">
        <v>122</v>
      </c>
      <c r="B14" s="36">
        <v>6</v>
      </c>
      <c r="C14" s="67"/>
      <c r="D14" s="67"/>
      <c r="E14" s="85"/>
      <c r="F14" s="67"/>
      <c r="G14" s="67"/>
      <c r="H14" s="67"/>
      <c r="I14" s="67"/>
    </row>
    <row r="15" spans="1:9" ht="18" customHeight="1" x14ac:dyDescent="0.25">
      <c r="A15" s="26" t="s">
        <v>123</v>
      </c>
      <c r="B15" s="36">
        <v>7</v>
      </c>
      <c r="C15" s="67"/>
      <c r="D15" s="67"/>
      <c r="E15" s="85"/>
      <c r="F15" s="67"/>
      <c r="G15" s="67"/>
      <c r="H15" s="67"/>
      <c r="I15" s="67"/>
    </row>
    <row r="16" spans="1:9" ht="18" customHeight="1" x14ac:dyDescent="0.25">
      <c r="A16" s="26" t="s">
        <v>124</v>
      </c>
      <c r="B16" s="36">
        <v>8</v>
      </c>
      <c r="C16" s="67"/>
      <c r="D16" s="67"/>
      <c r="E16" s="85"/>
      <c r="F16" s="67"/>
      <c r="G16" s="67"/>
      <c r="H16" s="67"/>
      <c r="I16" s="67"/>
    </row>
    <row r="17" spans="1:9" ht="18" customHeight="1" x14ac:dyDescent="0.25">
      <c r="A17" s="29" t="s">
        <v>125</v>
      </c>
      <c r="B17" s="36">
        <v>9</v>
      </c>
      <c r="C17" s="67"/>
      <c r="D17" s="67"/>
      <c r="E17" s="85"/>
      <c r="F17" s="67"/>
      <c r="G17" s="67"/>
      <c r="H17" s="67"/>
      <c r="I17" s="67"/>
    </row>
    <row r="18" spans="1:9" ht="18" customHeight="1" x14ac:dyDescent="0.25">
      <c r="A18" s="26" t="s">
        <v>126</v>
      </c>
      <c r="B18" s="36">
        <v>10</v>
      </c>
      <c r="C18" s="67"/>
      <c r="D18" s="67"/>
      <c r="E18" s="85"/>
      <c r="F18" s="67"/>
      <c r="G18" s="67"/>
      <c r="H18" s="67"/>
      <c r="I18" s="67"/>
    </row>
    <row r="19" spans="1:9" ht="26.25" customHeight="1" x14ac:dyDescent="0.25">
      <c r="A19" s="26" t="s">
        <v>127</v>
      </c>
      <c r="B19" s="36">
        <v>11</v>
      </c>
      <c r="C19" s="67"/>
      <c r="D19" s="67"/>
      <c r="E19" s="85"/>
      <c r="F19" s="67"/>
      <c r="G19" s="67"/>
      <c r="H19" s="67"/>
      <c r="I19" s="67"/>
    </row>
    <row r="20" spans="1:9" ht="18" customHeight="1" x14ac:dyDescent="0.25">
      <c r="A20" s="26" t="s">
        <v>128</v>
      </c>
      <c r="B20" s="36">
        <v>12</v>
      </c>
      <c r="C20" s="67"/>
      <c r="D20" s="67"/>
      <c r="E20" s="85"/>
      <c r="F20" s="67"/>
      <c r="G20" s="67"/>
      <c r="H20" s="67"/>
      <c r="I20" s="67"/>
    </row>
    <row r="21" spans="1:9" ht="20.25" customHeight="1" x14ac:dyDescent="0.25">
      <c r="A21" s="29" t="s">
        <v>129</v>
      </c>
      <c r="B21" s="36">
        <v>13</v>
      </c>
      <c r="C21" s="67"/>
      <c r="D21" s="67"/>
      <c r="E21" s="85"/>
      <c r="F21" s="67"/>
      <c r="G21" s="67"/>
      <c r="H21" s="67"/>
      <c r="I21" s="67"/>
    </row>
    <row r="22" spans="1:9" ht="27.75" customHeight="1" x14ac:dyDescent="0.25">
      <c r="A22" s="26" t="s">
        <v>130</v>
      </c>
      <c r="B22" s="36">
        <v>14</v>
      </c>
      <c r="C22" s="67"/>
      <c r="D22" s="67"/>
      <c r="E22" s="85"/>
      <c r="F22" s="67"/>
      <c r="G22" s="67"/>
      <c r="H22" s="67"/>
      <c r="I22" s="67"/>
    </row>
    <row r="23" spans="1:9" ht="24" customHeight="1" x14ac:dyDescent="0.25">
      <c r="A23" s="26" t="s">
        <v>131</v>
      </c>
      <c r="B23" s="36">
        <v>15</v>
      </c>
      <c r="C23" s="67"/>
      <c r="D23" s="67"/>
      <c r="E23" s="85"/>
      <c r="F23" s="67"/>
      <c r="G23" s="73" t="s">
        <v>47</v>
      </c>
      <c r="H23" s="67"/>
      <c r="I23" s="67"/>
    </row>
    <row r="24" spans="1:9" ht="18" customHeight="1" x14ac:dyDescent="0.25">
      <c r="A24" s="26" t="s">
        <v>132</v>
      </c>
      <c r="B24" s="36">
        <v>16</v>
      </c>
      <c r="C24" s="67"/>
      <c r="D24" s="67"/>
      <c r="E24" s="85"/>
      <c r="F24" s="67"/>
      <c r="G24" s="67"/>
      <c r="H24" s="67"/>
      <c r="I24" s="67"/>
    </row>
    <row r="25" spans="1:9" ht="23.25" customHeight="1" x14ac:dyDescent="0.25">
      <c r="A25" s="26" t="s">
        <v>133</v>
      </c>
      <c r="B25" s="36">
        <v>17</v>
      </c>
      <c r="C25" s="67"/>
      <c r="D25" s="67"/>
      <c r="E25" s="85"/>
      <c r="F25" s="67"/>
      <c r="G25" s="67"/>
      <c r="H25" s="67"/>
      <c r="I25" s="67"/>
    </row>
    <row r="26" spans="1:9" ht="23.25" customHeight="1" x14ac:dyDescent="0.25">
      <c r="A26" s="26" t="s">
        <v>134</v>
      </c>
      <c r="B26" s="36">
        <v>18</v>
      </c>
      <c r="C26" s="67"/>
      <c r="D26" s="67"/>
      <c r="E26" s="85"/>
      <c r="F26" s="67"/>
      <c r="G26" s="73" t="s">
        <v>47</v>
      </c>
      <c r="H26" s="67"/>
      <c r="I26" s="67"/>
    </row>
    <row r="27" spans="1:9" ht="23.25" customHeight="1" x14ac:dyDescent="0.25">
      <c r="A27" s="26" t="s">
        <v>135</v>
      </c>
      <c r="B27" s="36">
        <v>19</v>
      </c>
      <c r="C27" s="67"/>
      <c r="D27" s="67"/>
      <c r="E27" s="85"/>
      <c r="F27" s="67"/>
      <c r="G27" s="67"/>
      <c r="H27" s="67"/>
      <c r="I27" s="67"/>
    </row>
    <row r="28" spans="1:9" ht="18" customHeight="1" x14ac:dyDescent="0.25">
      <c r="A28" s="26" t="s">
        <v>136</v>
      </c>
      <c r="B28" s="36">
        <v>20</v>
      </c>
      <c r="C28" s="67"/>
      <c r="D28" s="67"/>
      <c r="E28" s="85"/>
      <c r="F28" s="67"/>
      <c r="G28" s="73" t="s">
        <v>47</v>
      </c>
      <c r="H28" s="67"/>
      <c r="I28" s="67"/>
    </row>
    <row r="29" spans="1:9" ht="18" customHeight="1" x14ac:dyDescent="0.25">
      <c r="A29" s="26" t="s">
        <v>137</v>
      </c>
      <c r="B29" s="36">
        <v>21</v>
      </c>
      <c r="C29" s="67"/>
      <c r="D29" s="67"/>
      <c r="E29" s="85"/>
      <c r="F29" s="67"/>
      <c r="G29" s="73" t="s">
        <v>47</v>
      </c>
      <c r="H29" s="67"/>
      <c r="I29" s="67"/>
    </row>
    <row r="30" spans="1:9" ht="18" customHeight="1" x14ac:dyDescent="0.25">
      <c r="A30" s="26" t="s">
        <v>138</v>
      </c>
      <c r="B30" s="36">
        <v>22</v>
      </c>
      <c r="C30" s="67"/>
      <c r="D30" s="67"/>
      <c r="E30" s="85"/>
      <c r="F30" s="67"/>
      <c r="G30" s="73" t="s">
        <v>47</v>
      </c>
      <c r="H30" s="67"/>
      <c r="I30" s="67"/>
    </row>
    <row r="31" spans="1:9" ht="18" customHeight="1" x14ac:dyDescent="0.25">
      <c r="A31" s="26" t="s">
        <v>139</v>
      </c>
      <c r="B31" s="36">
        <v>23</v>
      </c>
      <c r="C31" s="67"/>
      <c r="D31" s="67"/>
      <c r="E31" s="85"/>
      <c r="F31" s="67"/>
      <c r="G31" s="67"/>
      <c r="H31" s="67"/>
      <c r="I31" s="67"/>
    </row>
    <row r="32" spans="1:9" ht="18" customHeight="1" x14ac:dyDescent="0.25">
      <c r="A32" s="26" t="s">
        <v>140</v>
      </c>
      <c r="B32" s="36">
        <v>24</v>
      </c>
      <c r="C32" s="67"/>
      <c r="D32" s="67"/>
      <c r="E32" s="85"/>
      <c r="F32" s="67"/>
      <c r="G32" s="67"/>
      <c r="H32" s="67"/>
      <c r="I32" s="67"/>
    </row>
    <row r="33" spans="1:9" ht="18" customHeight="1" x14ac:dyDescent="0.25">
      <c r="A33" s="26" t="s">
        <v>141</v>
      </c>
      <c r="B33" s="36">
        <v>25</v>
      </c>
      <c r="C33" s="67"/>
      <c r="D33" s="67"/>
      <c r="E33" s="85"/>
      <c r="F33" s="67"/>
      <c r="G33" s="67"/>
      <c r="H33" s="67"/>
      <c r="I33" s="67"/>
    </row>
    <row r="34" spans="1:9" ht="24" customHeight="1" x14ac:dyDescent="0.25">
      <c r="A34" s="26" t="s">
        <v>142</v>
      </c>
      <c r="B34" s="36">
        <v>26</v>
      </c>
      <c r="C34" s="67"/>
      <c r="D34" s="67"/>
      <c r="E34" s="85"/>
      <c r="F34" s="67"/>
      <c r="G34" s="67"/>
      <c r="H34" s="67"/>
      <c r="I34" s="67"/>
    </row>
    <row r="35" spans="1:9" ht="18" customHeight="1" x14ac:dyDescent="0.25">
      <c r="A35" s="26" t="s">
        <v>143</v>
      </c>
      <c r="B35" s="36">
        <v>27</v>
      </c>
      <c r="C35" s="67"/>
      <c r="D35" s="67"/>
      <c r="E35" s="85"/>
      <c r="F35" s="67"/>
      <c r="G35" s="73" t="s">
        <v>47</v>
      </c>
      <c r="H35" s="67"/>
      <c r="I35" s="67"/>
    </row>
    <row r="36" spans="1:9" ht="18" customHeight="1" x14ac:dyDescent="0.25">
      <c r="A36" s="26" t="s">
        <v>144</v>
      </c>
      <c r="B36" s="36">
        <v>28</v>
      </c>
      <c r="C36" s="67"/>
      <c r="D36" s="67"/>
      <c r="E36" s="85"/>
      <c r="F36" s="67"/>
      <c r="G36" s="73" t="s">
        <v>47</v>
      </c>
      <c r="H36" s="67"/>
      <c r="I36" s="67"/>
    </row>
    <row r="37" spans="1:9" ht="18" customHeight="1" x14ac:dyDescent="0.25">
      <c r="A37" s="26" t="s">
        <v>145</v>
      </c>
      <c r="B37" s="36">
        <v>29</v>
      </c>
      <c r="C37" s="67"/>
      <c r="D37" s="67"/>
      <c r="E37" s="85"/>
      <c r="F37" s="67"/>
      <c r="G37" s="73" t="s">
        <v>47</v>
      </c>
      <c r="H37" s="67"/>
      <c r="I37" s="67"/>
    </row>
    <row r="38" spans="1:9" ht="18" customHeight="1" x14ac:dyDescent="0.25">
      <c r="A38" s="30" t="s">
        <v>146</v>
      </c>
      <c r="B38" s="36">
        <v>30</v>
      </c>
      <c r="C38" s="70">
        <f>C39+C40</f>
        <v>0</v>
      </c>
      <c r="D38" s="70">
        <f t="shared" ref="D38:F38" si="0">D39+D40</f>
        <v>0</v>
      </c>
      <c r="E38" s="86">
        <f t="shared" si="0"/>
        <v>0</v>
      </c>
      <c r="F38" s="70">
        <f t="shared" si="0"/>
        <v>0</v>
      </c>
      <c r="G38" s="73" t="s">
        <v>47</v>
      </c>
      <c r="H38" s="70">
        <f t="shared" ref="H38:I38" si="1">H39+H40</f>
        <v>0</v>
      </c>
      <c r="I38" s="70">
        <f t="shared" si="1"/>
        <v>0</v>
      </c>
    </row>
    <row r="39" spans="1:9" ht="18" customHeight="1" x14ac:dyDescent="0.25">
      <c r="A39" s="26" t="s">
        <v>150</v>
      </c>
      <c r="B39" s="36">
        <v>31</v>
      </c>
      <c r="C39" s="67"/>
      <c r="D39" s="67"/>
      <c r="E39" s="85"/>
      <c r="F39" s="67"/>
      <c r="G39" s="73" t="s">
        <v>47</v>
      </c>
      <c r="H39" s="67"/>
      <c r="I39" s="67"/>
    </row>
    <row r="40" spans="1:9" ht="18" customHeight="1" x14ac:dyDescent="0.25">
      <c r="A40" s="26" t="s">
        <v>190</v>
      </c>
      <c r="B40" s="36">
        <v>32</v>
      </c>
      <c r="C40" s="67"/>
      <c r="D40" s="67"/>
      <c r="E40" s="85"/>
      <c r="F40" s="67"/>
      <c r="G40" s="73" t="s">
        <v>47</v>
      </c>
      <c r="H40" s="67"/>
      <c r="I40" s="67"/>
    </row>
    <row r="41" spans="1:9" ht="10.9" customHeight="1" x14ac:dyDescent="0.25">
      <c r="A41" s="31"/>
      <c r="B41" s="32"/>
      <c r="C41" s="32"/>
      <c r="D41" s="32"/>
      <c r="E41" s="32"/>
      <c r="F41" s="32"/>
      <c r="G41" s="32"/>
      <c r="H41" s="32"/>
      <c r="I41" s="32"/>
    </row>
    <row r="42" spans="1:9" ht="12.6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</row>
    <row r="43" spans="1:9" ht="12" customHeight="1" x14ac:dyDescent="0.25">
      <c r="A43" s="31"/>
      <c r="B43" s="32"/>
      <c r="C43" s="32"/>
      <c r="D43" s="32"/>
      <c r="E43" s="32"/>
      <c r="F43" s="32"/>
      <c r="G43" s="32"/>
      <c r="H43" s="32"/>
      <c r="I43" s="32"/>
    </row>
    <row r="44" spans="1:9" ht="12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ht="12.6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ht="12.6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</sheetData>
  <sheetProtection password="CF2A" sheet="1" objects="1" scenarios="1" selectLockedCells="1"/>
  <mergeCells count="14">
    <mergeCell ref="A5:A7"/>
    <mergeCell ref="B5:B7"/>
    <mergeCell ref="C5:D5"/>
    <mergeCell ref="E5:H5"/>
    <mergeCell ref="A1:I1"/>
    <mergeCell ref="A2:I2"/>
    <mergeCell ref="A3:I3"/>
    <mergeCell ref="D4:I4"/>
    <mergeCell ref="I5:I7"/>
    <mergeCell ref="C6:C7"/>
    <mergeCell ref="D6:D7"/>
    <mergeCell ref="E6:E7"/>
    <mergeCell ref="F6:G6"/>
    <mergeCell ref="H6:H7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G11:G22 H9:I40 G31:G34 G27 G24:G25 C9:D40 F9:F40">
      <formula1>0</formula1>
    </dataValidation>
    <dataValidation type="whole" operator="greaterThanOrEqual" allowBlank="1" showInputMessage="1" showErrorMessage="1" error="Введите целое число" sqref="E9:E40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6.7109375" customWidth="1"/>
    <col min="2" max="2" width="8.7109375" customWidth="1"/>
    <col min="3" max="3" width="20.7109375" customWidth="1"/>
    <col min="4" max="4" width="20.85546875" customWidth="1"/>
    <col min="5" max="5" width="26.85546875" customWidth="1"/>
    <col min="7" max="7" width="11.42578125" customWidth="1"/>
  </cols>
  <sheetData>
    <row r="1" spans="1:5" ht="30.6" customHeight="1" x14ac:dyDescent="0.25">
      <c r="A1" s="177" t="s">
        <v>191</v>
      </c>
      <c r="B1" s="177"/>
      <c r="C1" s="177"/>
      <c r="D1" s="177"/>
      <c r="E1" s="177"/>
    </row>
    <row r="2" spans="1:5" x14ac:dyDescent="0.25">
      <c r="A2" s="2"/>
      <c r="B2" s="2"/>
      <c r="C2" s="2"/>
      <c r="D2" s="2"/>
      <c r="E2" s="2"/>
    </row>
    <row r="3" spans="1:5" x14ac:dyDescent="0.25">
      <c r="A3" s="33" t="s">
        <v>192</v>
      </c>
      <c r="B3" s="2"/>
      <c r="C3" s="2"/>
      <c r="D3" s="174" t="s">
        <v>193</v>
      </c>
      <c r="E3" s="174"/>
    </row>
    <row r="4" spans="1:5" ht="38.25" x14ac:dyDescent="0.25">
      <c r="A4" s="13" t="s">
        <v>36</v>
      </c>
      <c r="B4" s="17" t="s">
        <v>37</v>
      </c>
      <c r="C4" s="17" t="s">
        <v>194</v>
      </c>
      <c r="D4" s="17" t="s">
        <v>195</v>
      </c>
      <c r="E4" s="17" t="s">
        <v>196</v>
      </c>
    </row>
    <row r="5" spans="1: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</row>
    <row r="6" spans="1:5" ht="27" customHeight="1" x14ac:dyDescent="0.25">
      <c r="A6" s="19" t="s">
        <v>197</v>
      </c>
      <c r="B6" s="13">
        <v>1</v>
      </c>
      <c r="C6" s="63"/>
      <c r="D6" s="61"/>
      <c r="E6" s="63"/>
    </row>
    <row r="7" spans="1:5" ht="24" customHeight="1" x14ac:dyDescent="0.25">
      <c r="A7" s="19" t="s">
        <v>198</v>
      </c>
      <c r="B7" s="13">
        <v>2</v>
      </c>
      <c r="C7" s="63"/>
      <c r="D7" s="61"/>
      <c r="E7" s="63"/>
    </row>
    <row r="8" spans="1:5" ht="22.9" customHeight="1" x14ac:dyDescent="0.25">
      <c r="A8" s="19" t="s">
        <v>199</v>
      </c>
      <c r="B8" s="13">
        <v>3</v>
      </c>
      <c r="C8" s="63"/>
      <c r="D8" s="61"/>
      <c r="E8" s="63"/>
    </row>
    <row r="9" spans="1:5" ht="36" customHeight="1" x14ac:dyDescent="0.25">
      <c r="A9" s="19" t="s">
        <v>200</v>
      </c>
      <c r="B9" s="13">
        <v>4</v>
      </c>
      <c r="C9" s="63"/>
      <c r="D9" s="61"/>
      <c r="E9" s="63"/>
    </row>
    <row r="10" spans="1:5" ht="35.450000000000003" customHeight="1" x14ac:dyDescent="0.25">
      <c r="A10" s="19" t="s">
        <v>201</v>
      </c>
      <c r="B10" s="13">
        <v>5</v>
      </c>
      <c r="C10" s="63"/>
      <c r="D10" s="61"/>
      <c r="E10" s="63"/>
    </row>
    <row r="11" spans="1:5" ht="27.6" customHeight="1" x14ac:dyDescent="0.25">
      <c r="A11" s="19" t="s">
        <v>202</v>
      </c>
      <c r="B11" s="13">
        <v>6</v>
      </c>
      <c r="C11" s="63"/>
      <c r="D11" s="61"/>
      <c r="E11" s="63"/>
    </row>
    <row r="12" spans="1:5" ht="25.5" x14ac:dyDescent="0.25">
      <c r="A12" s="19" t="s">
        <v>203</v>
      </c>
      <c r="B12" s="13">
        <v>7</v>
      </c>
      <c r="C12" s="63"/>
      <c r="D12" s="61"/>
      <c r="E12" s="63"/>
    </row>
    <row r="13" spans="1:5" ht="22.9" customHeight="1" x14ac:dyDescent="0.25">
      <c r="A13" s="19" t="s">
        <v>204</v>
      </c>
      <c r="B13" s="13">
        <v>8</v>
      </c>
      <c r="C13" s="63"/>
      <c r="D13" s="61"/>
      <c r="E13" s="63"/>
    </row>
    <row r="14" spans="1:5" ht="25.9" customHeight="1" x14ac:dyDescent="0.25">
      <c r="A14" s="19" t="s">
        <v>205</v>
      </c>
      <c r="B14" s="13">
        <v>9</v>
      </c>
      <c r="C14" s="63"/>
      <c r="D14" s="61"/>
      <c r="E14" s="63"/>
    </row>
    <row r="15" spans="1:5" ht="27" customHeight="1" x14ac:dyDescent="0.25">
      <c r="A15" s="19" t="s">
        <v>206</v>
      </c>
      <c r="B15" s="13">
        <v>10</v>
      </c>
      <c r="C15" s="63"/>
      <c r="D15" s="61"/>
      <c r="E15" s="63"/>
    </row>
    <row r="16" spans="1:5" x14ac:dyDescent="0.25">
      <c r="A16" s="2"/>
      <c r="B16" s="2"/>
      <c r="C16" s="2"/>
      <c r="D16" s="2"/>
      <c r="E16" s="2"/>
    </row>
    <row r="17" spans="1:7" x14ac:dyDescent="0.25">
      <c r="A17" s="2"/>
      <c r="B17" s="2"/>
      <c r="C17" s="2"/>
      <c r="D17" s="2"/>
      <c r="E17" s="2"/>
    </row>
    <row r="18" spans="1:7" x14ac:dyDescent="0.25">
      <c r="A18" s="78" t="s">
        <v>257</v>
      </c>
      <c r="B18" s="178"/>
      <c r="C18" s="178"/>
      <c r="D18" s="41"/>
      <c r="E18" s="82"/>
      <c r="F18" s="41"/>
    </row>
    <row r="19" spans="1:7" x14ac:dyDescent="0.25">
      <c r="A19" s="2"/>
      <c r="B19" s="179" t="s">
        <v>239</v>
      </c>
      <c r="C19" s="179"/>
      <c r="E19" s="42" t="s">
        <v>240</v>
      </c>
      <c r="F19" s="2"/>
    </row>
    <row r="20" spans="1:7" x14ac:dyDescent="0.25">
      <c r="A20" s="2"/>
      <c r="B20" s="2"/>
      <c r="C20" s="2"/>
      <c r="D20" s="2"/>
      <c r="E20" s="2"/>
      <c r="F20" s="2"/>
    </row>
    <row r="21" spans="1:7" ht="28.15" customHeight="1" x14ac:dyDescent="0.25">
      <c r="A21" s="43" t="s">
        <v>241</v>
      </c>
      <c r="B21" s="180">
        <f>Титул!H8</f>
        <v>0</v>
      </c>
      <c r="C21" s="180"/>
      <c r="D21" s="181" t="str">
        <f>CONCATENATE(Титул!H9," ",LEFT(Титул!H10,1),".",LEFT(Титул!H11,1),".")</f>
        <v xml:space="preserve"> ..</v>
      </c>
      <c r="E21" s="181"/>
      <c r="F21" s="183"/>
      <c r="G21" s="183"/>
    </row>
    <row r="22" spans="1:7" x14ac:dyDescent="0.25">
      <c r="A22" s="2"/>
      <c r="B22" s="182" t="s">
        <v>242</v>
      </c>
      <c r="C22" s="182"/>
      <c r="D22" s="182" t="s">
        <v>239</v>
      </c>
      <c r="E22" s="182"/>
      <c r="F22" s="179" t="s">
        <v>240</v>
      </c>
      <c r="G22" s="179"/>
    </row>
    <row r="23" spans="1:7" x14ac:dyDescent="0.25">
      <c r="A23" s="2"/>
      <c r="B23" s="2"/>
      <c r="C23" s="2"/>
      <c r="D23" s="2"/>
      <c r="E23" s="2"/>
      <c r="F23" s="2"/>
    </row>
    <row r="24" spans="1:7" x14ac:dyDescent="0.25">
      <c r="A24" s="2"/>
      <c r="B24" s="181" t="str">
        <f>CONCATENATE(Титул!H13,"   ",Титул!H15)</f>
        <v xml:space="preserve">   </v>
      </c>
      <c r="C24" s="181"/>
      <c r="D24" s="181"/>
      <c r="E24" s="79"/>
      <c r="F24" s="184">
        <f>Титул!F29</f>
        <v>0</v>
      </c>
      <c r="G24" s="184"/>
    </row>
    <row r="25" spans="1:7" x14ac:dyDescent="0.25">
      <c r="A25" s="2"/>
      <c r="B25" s="179" t="s">
        <v>259</v>
      </c>
      <c r="C25" s="179"/>
      <c r="D25" s="179"/>
      <c r="E25" s="80"/>
      <c r="F25" s="179" t="s">
        <v>258</v>
      </c>
      <c r="G25" s="179"/>
    </row>
    <row r="26" spans="1:7" x14ac:dyDescent="0.25">
      <c r="A26" s="2"/>
      <c r="B26" s="2"/>
      <c r="C26" s="2"/>
      <c r="D26" s="2"/>
      <c r="E26" s="2"/>
    </row>
    <row r="27" spans="1:7" x14ac:dyDescent="0.25">
      <c r="A27" s="2"/>
      <c r="B27" s="2"/>
      <c r="C27" s="2"/>
      <c r="D27" s="2"/>
      <c r="E27" s="2"/>
    </row>
    <row r="28" spans="1:7" x14ac:dyDescent="0.25">
      <c r="A28" s="2"/>
      <c r="B28" s="2"/>
      <c r="C28" s="2"/>
      <c r="D28" s="2"/>
      <c r="E28" s="2"/>
    </row>
    <row r="29" spans="1:7" x14ac:dyDescent="0.25">
      <c r="A29" s="2"/>
      <c r="B29" s="2"/>
      <c r="C29" s="2"/>
      <c r="D29" s="2"/>
      <c r="E29" s="2"/>
    </row>
    <row r="30" spans="1:7" ht="15.75" x14ac:dyDescent="0.25">
      <c r="A30" s="12"/>
      <c r="B30" s="12"/>
      <c r="C30" s="12"/>
      <c r="D30" s="12"/>
      <c r="E30" s="12"/>
    </row>
    <row r="31" spans="1:7" ht="15.75" x14ac:dyDescent="0.25">
      <c r="A31" s="12"/>
      <c r="B31" s="12"/>
      <c r="C31" s="12"/>
      <c r="D31" s="12"/>
      <c r="E31" s="12"/>
    </row>
    <row r="32" spans="1:7" ht="15.75" x14ac:dyDescent="0.25">
      <c r="A32" s="12"/>
      <c r="B32" s="12"/>
      <c r="C32" s="12"/>
      <c r="D32" s="12"/>
      <c r="E32" s="12"/>
    </row>
  </sheetData>
  <sheetProtection password="CF2A" sheet="1" objects="1" scenarios="1" selectLockedCells="1"/>
  <mergeCells count="14">
    <mergeCell ref="B22:C22"/>
    <mergeCell ref="D22:E22"/>
    <mergeCell ref="B24:D24"/>
    <mergeCell ref="B25:D25"/>
    <mergeCell ref="F21:G21"/>
    <mergeCell ref="F22:G22"/>
    <mergeCell ref="F24:G24"/>
    <mergeCell ref="F25:G25"/>
    <mergeCell ref="A1:E1"/>
    <mergeCell ref="D3:E3"/>
    <mergeCell ref="B18:C18"/>
    <mergeCell ref="B19:C19"/>
    <mergeCell ref="B21:C21"/>
    <mergeCell ref="D21:E21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6:C15 E6:E15">
      <formula1>0</formula1>
    </dataValidation>
    <dataValidation type="whole" operator="greaterThanOrEqual" allowBlank="1" showInputMessage="1" showErrorMessage="1" error="Введите числовое значение" sqref="D6:D15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40.28515625" customWidth="1"/>
    <col min="2" max="2" width="8.42578125" customWidth="1"/>
    <col min="3" max="3" width="21.7109375" customWidth="1"/>
    <col min="4" max="4" width="17.85546875" customWidth="1"/>
    <col min="5" max="5" width="18.7109375" customWidth="1"/>
    <col min="6" max="6" width="21" customWidth="1"/>
  </cols>
  <sheetData>
    <row r="1" spans="1:6" ht="15.75" x14ac:dyDescent="0.25">
      <c r="A1" s="161" t="s">
        <v>207</v>
      </c>
      <c r="B1" s="161"/>
      <c r="C1" s="161"/>
      <c r="D1" s="161"/>
      <c r="E1" s="161"/>
      <c r="F1" s="161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208</v>
      </c>
      <c r="B3" s="2"/>
      <c r="C3" s="2"/>
      <c r="D3" s="2"/>
      <c r="E3" s="174" t="s">
        <v>209</v>
      </c>
      <c r="F3" s="174"/>
    </row>
    <row r="4" spans="1:6" ht="60" x14ac:dyDescent="0.25">
      <c r="A4" s="37" t="s">
        <v>36</v>
      </c>
      <c r="B4" s="37" t="s">
        <v>37</v>
      </c>
      <c r="C4" s="37" t="s">
        <v>210</v>
      </c>
      <c r="D4" s="37" t="s">
        <v>211</v>
      </c>
      <c r="E4" s="37" t="s">
        <v>212</v>
      </c>
      <c r="F4" s="37" t="s">
        <v>213</v>
      </c>
    </row>
    <row r="5" spans="1:6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6" ht="18" customHeight="1" x14ac:dyDescent="0.25">
      <c r="A6" s="38" t="s">
        <v>214</v>
      </c>
      <c r="B6" s="37">
        <v>1</v>
      </c>
      <c r="C6" s="74"/>
      <c r="D6" s="74"/>
      <c r="E6" s="74"/>
      <c r="F6" s="74"/>
    </row>
    <row r="7" spans="1:6" ht="18" customHeight="1" x14ac:dyDescent="0.25">
      <c r="A7" s="38" t="s">
        <v>215</v>
      </c>
      <c r="B7" s="37">
        <v>2</v>
      </c>
      <c r="C7" s="74"/>
      <c r="D7" s="74"/>
      <c r="E7" s="74"/>
      <c r="F7" s="74"/>
    </row>
    <row r="8" spans="1:6" ht="18" customHeight="1" x14ac:dyDescent="0.25">
      <c r="A8" s="38" t="s">
        <v>216</v>
      </c>
      <c r="B8" s="37">
        <v>3</v>
      </c>
      <c r="C8" s="74"/>
      <c r="D8" s="74"/>
      <c r="E8" s="74"/>
      <c r="F8" s="74"/>
    </row>
    <row r="9" spans="1:6" ht="30" x14ac:dyDescent="0.25">
      <c r="A9" s="38" t="s">
        <v>217</v>
      </c>
      <c r="B9" s="37">
        <v>4</v>
      </c>
      <c r="C9" s="74"/>
      <c r="D9" s="74"/>
      <c r="E9" s="74"/>
      <c r="F9" s="74"/>
    </row>
    <row r="10" spans="1:6" ht="19.5" customHeight="1" x14ac:dyDescent="0.25">
      <c r="A10" s="39" t="s">
        <v>218</v>
      </c>
      <c r="B10" s="40">
        <v>5</v>
      </c>
      <c r="C10" s="75"/>
      <c r="D10" s="75"/>
      <c r="E10" s="75"/>
      <c r="F10" s="75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password="CF2A" sheet="1" objects="1" scenarios="1" selectLockedCells="1"/>
  <mergeCells count="2">
    <mergeCell ref="A1:F1"/>
    <mergeCell ref="E3:F3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0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11.42578125" customWidth="1"/>
    <col min="2" max="2" width="11.7109375" customWidth="1"/>
    <col min="3" max="3" width="12.7109375" customWidth="1"/>
    <col min="4" max="4" width="12.140625" customWidth="1"/>
    <col min="5" max="5" width="11.85546875" customWidth="1"/>
    <col min="6" max="6" width="11.28515625" customWidth="1"/>
    <col min="7" max="7" width="11.7109375" customWidth="1"/>
    <col min="8" max="8" width="11.5703125" customWidth="1"/>
    <col min="9" max="9" width="12.28515625" customWidth="1"/>
    <col min="10" max="10" width="11.42578125" customWidth="1"/>
    <col min="11" max="11" width="12.85546875" customWidth="1"/>
  </cols>
  <sheetData>
    <row r="1" spans="1:11" ht="15.75" x14ac:dyDescent="0.25">
      <c r="A1" s="161" t="s">
        <v>219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85" t="s">
        <v>220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3" t="s">
        <v>221</v>
      </c>
      <c r="B5" s="2"/>
      <c r="C5" s="2"/>
      <c r="D5" s="2"/>
      <c r="E5" s="2"/>
      <c r="F5" s="2"/>
      <c r="G5" s="2"/>
      <c r="H5" s="2"/>
      <c r="I5" s="174" t="s">
        <v>92</v>
      </c>
      <c r="J5" s="174"/>
      <c r="K5" s="174"/>
    </row>
    <row r="6" spans="1:11" ht="18" customHeight="1" x14ac:dyDescent="0.25">
      <c r="A6" s="160" t="s">
        <v>222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ht="19.899999999999999" customHeight="1" x14ac:dyDescent="0.25">
      <c r="A7" s="160" t="s">
        <v>59</v>
      </c>
      <c r="B7" s="160" t="s">
        <v>223</v>
      </c>
      <c r="C7" s="160"/>
      <c r="D7" s="160"/>
      <c r="E7" s="160"/>
      <c r="F7" s="160"/>
      <c r="G7" s="160"/>
      <c r="H7" s="160"/>
      <c r="I7" s="160"/>
      <c r="J7" s="160"/>
      <c r="K7" s="160"/>
    </row>
    <row r="8" spans="1:11" ht="19.149999999999999" customHeight="1" x14ac:dyDescent="0.25">
      <c r="A8" s="160"/>
      <c r="B8" s="160" t="s">
        <v>224</v>
      </c>
      <c r="C8" s="160"/>
      <c r="D8" s="160" t="s">
        <v>225</v>
      </c>
      <c r="E8" s="160"/>
      <c r="F8" s="160"/>
      <c r="G8" s="160"/>
      <c r="H8" s="160"/>
      <c r="I8" s="160"/>
      <c r="J8" s="160"/>
      <c r="K8" s="160"/>
    </row>
    <row r="9" spans="1:11" ht="22.9" customHeight="1" x14ac:dyDescent="0.25">
      <c r="A9" s="160"/>
      <c r="B9" s="160" t="s">
        <v>226</v>
      </c>
      <c r="C9" s="160" t="s">
        <v>227</v>
      </c>
      <c r="D9" s="160" t="s">
        <v>228</v>
      </c>
      <c r="E9" s="160"/>
      <c r="F9" s="160" t="s">
        <v>229</v>
      </c>
      <c r="G9" s="160"/>
      <c r="H9" s="160" t="s">
        <v>230</v>
      </c>
      <c r="I9" s="160"/>
      <c r="J9" s="160" t="s">
        <v>190</v>
      </c>
      <c r="K9" s="160"/>
    </row>
    <row r="10" spans="1:11" ht="145.15" customHeight="1" x14ac:dyDescent="0.25">
      <c r="A10" s="160"/>
      <c r="B10" s="160"/>
      <c r="C10" s="160"/>
      <c r="D10" s="17" t="s">
        <v>226</v>
      </c>
      <c r="E10" s="17" t="s">
        <v>231</v>
      </c>
      <c r="F10" s="17" t="s">
        <v>226</v>
      </c>
      <c r="G10" s="17" t="s">
        <v>231</v>
      </c>
      <c r="H10" s="17" t="s">
        <v>226</v>
      </c>
      <c r="I10" s="17" t="s">
        <v>231</v>
      </c>
      <c r="J10" s="17" t="s">
        <v>226</v>
      </c>
      <c r="K10" s="17" t="s">
        <v>231</v>
      </c>
    </row>
    <row r="11" spans="1:1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ht="64.150000000000006" customHeight="1" x14ac:dyDescent="0.25">
      <c r="A12" s="76">
        <f>SUM(B12:K12)</f>
        <v>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CF2A" sheet="1" objects="1" scenarios="1" selectLockedCells="1"/>
  <mergeCells count="14">
    <mergeCell ref="A1:K1"/>
    <mergeCell ref="A3:K3"/>
    <mergeCell ref="I5:K5"/>
    <mergeCell ref="A6:K6"/>
    <mergeCell ref="A7:A10"/>
    <mergeCell ref="B7:K7"/>
    <mergeCell ref="B8:C8"/>
    <mergeCell ref="D8:K8"/>
    <mergeCell ref="B9:B10"/>
    <mergeCell ref="C9:C10"/>
    <mergeCell ref="D9:E9"/>
    <mergeCell ref="F9:G9"/>
    <mergeCell ref="H9:I9"/>
    <mergeCell ref="J9:K9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12:K12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9.28515625" customWidth="1"/>
    <col min="2" max="2" width="7" customWidth="1"/>
    <col min="3" max="3" width="20.85546875" customWidth="1"/>
    <col min="4" max="4" width="21.42578125" customWidth="1"/>
    <col min="5" max="5" width="20.140625" customWidth="1"/>
    <col min="6" max="6" width="20.85546875" customWidth="1"/>
  </cols>
  <sheetData>
    <row r="1" spans="1:6" ht="15.75" x14ac:dyDescent="0.25">
      <c r="A1" s="161" t="s">
        <v>232</v>
      </c>
      <c r="B1" s="161"/>
      <c r="C1" s="161"/>
      <c r="D1" s="161"/>
      <c r="E1" s="161"/>
      <c r="F1" s="161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233</v>
      </c>
      <c r="B3" s="2"/>
      <c r="C3" s="2"/>
      <c r="D3" s="2"/>
      <c r="E3" s="174" t="s">
        <v>92</v>
      </c>
      <c r="F3" s="174"/>
    </row>
    <row r="4" spans="1:6" ht="38.25" x14ac:dyDescent="0.25">
      <c r="A4" s="37" t="s">
        <v>36</v>
      </c>
      <c r="B4" s="37" t="s">
        <v>37</v>
      </c>
      <c r="C4" s="17" t="s">
        <v>234</v>
      </c>
      <c r="D4" s="17" t="s">
        <v>235</v>
      </c>
      <c r="E4" s="17" t="s">
        <v>236</v>
      </c>
      <c r="F4" s="17" t="s">
        <v>237</v>
      </c>
    </row>
    <row r="5" spans="1:6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6" x14ac:dyDescent="0.25">
      <c r="A6" s="19" t="s">
        <v>197</v>
      </c>
      <c r="B6" s="17">
        <v>1</v>
      </c>
      <c r="C6" s="77"/>
      <c r="D6" s="77"/>
      <c r="E6" s="77"/>
      <c r="F6" s="77"/>
    </row>
    <row r="7" spans="1:6" x14ac:dyDescent="0.25">
      <c r="A7" s="19" t="s">
        <v>198</v>
      </c>
      <c r="B7" s="17">
        <v>2</v>
      </c>
      <c r="C7" s="77"/>
      <c r="D7" s="77"/>
      <c r="E7" s="77"/>
      <c r="F7" s="77"/>
    </row>
    <row r="8" spans="1:6" x14ac:dyDescent="0.25">
      <c r="A8" s="19" t="s">
        <v>199</v>
      </c>
      <c r="B8" s="17">
        <v>3</v>
      </c>
      <c r="C8" s="77"/>
      <c r="D8" s="77"/>
      <c r="E8" s="77"/>
      <c r="F8" s="77"/>
    </row>
    <row r="9" spans="1:6" x14ac:dyDescent="0.25">
      <c r="A9" s="19" t="s">
        <v>200</v>
      </c>
      <c r="B9" s="17">
        <v>4</v>
      </c>
      <c r="C9" s="77"/>
      <c r="D9" s="77"/>
      <c r="E9" s="77"/>
      <c r="F9" s="77"/>
    </row>
    <row r="10" spans="1:6" ht="25.5" x14ac:dyDescent="0.25">
      <c r="A10" s="19" t="s">
        <v>201</v>
      </c>
      <c r="B10" s="17">
        <v>5</v>
      </c>
      <c r="C10" s="77"/>
      <c r="D10" s="77"/>
      <c r="E10" s="77"/>
      <c r="F10" s="77"/>
    </row>
    <row r="11" spans="1:6" x14ac:dyDescent="0.25">
      <c r="A11" s="19" t="s">
        <v>202</v>
      </c>
      <c r="B11" s="17">
        <v>6</v>
      </c>
      <c r="C11" s="77"/>
      <c r="D11" s="77"/>
      <c r="E11" s="77"/>
      <c r="F11" s="77"/>
    </row>
    <row r="12" spans="1:6" ht="25.5" x14ac:dyDescent="0.25">
      <c r="A12" s="19" t="s">
        <v>203</v>
      </c>
      <c r="B12" s="17">
        <v>7</v>
      </c>
      <c r="C12" s="77"/>
      <c r="D12" s="77"/>
      <c r="E12" s="77"/>
      <c r="F12" s="77"/>
    </row>
    <row r="13" spans="1:6" ht="26.25" x14ac:dyDescent="0.25">
      <c r="A13" s="84" t="s">
        <v>238</v>
      </c>
      <c r="B13" s="17">
        <v>8</v>
      </c>
      <c r="C13" s="77"/>
      <c r="D13" s="77"/>
      <c r="E13" s="77"/>
      <c r="F13" s="77"/>
    </row>
    <row r="14" spans="1:6" x14ac:dyDescent="0.25">
      <c r="A14" s="19" t="s">
        <v>204</v>
      </c>
      <c r="B14" s="17">
        <v>9</v>
      </c>
      <c r="C14" s="77"/>
      <c r="D14" s="77"/>
      <c r="E14" s="77"/>
      <c r="F14" s="77"/>
    </row>
    <row r="15" spans="1:6" x14ac:dyDescent="0.25">
      <c r="A15" s="19" t="s">
        <v>205</v>
      </c>
      <c r="B15" s="17">
        <v>10</v>
      </c>
      <c r="C15" s="77"/>
      <c r="D15" s="77"/>
      <c r="E15" s="77"/>
      <c r="F15" s="77"/>
    </row>
    <row r="16" spans="1:6" x14ac:dyDescent="0.25">
      <c r="A16" s="19" t="s">
        <v>206</v>
      </c>
      <c r="B16" s="17">
        <v>14</v>
      </c>
      <c r="C16" s="77"/>
      <c r="D16" s="77"/>
      <c r="E16" s="77"/>
      <c r="F16" s="77"/>
    </row>
    <row r="17" spans="1:6" x14ac:dyDescent="0.25">
      <c r="B17" s="41"/>
      <c r="C17" s="41"/>
      <c r="D17" s="41"/>
      <c r="E17" s="41"/>
      <c r="F17" s="41"/>
    </row>
    <row r="18" spans="1:6" x14ac:dyDescent="0.25">
      <c r="B18" s="41"/>
      <c r="C18" s="41"/>
      <c r="D18" s="41"/>
      <c r="E18" s="41"/>
      <c r="F18" s="41"/>
    </row>
    <row r="19" spans="1:6" x14ac:dyDescent="0.25">
      <c r="A19" s="78" t="s">
        <v>257</v>
      </c>
      <c r="B19" s="178"/>
      <c r="C19" s="178"/>
      <c r="D19" s="41"/>
      <c r="E19" s="82"/>
      <c r="F19" s="41"/>
    </row>
    <row r="20" spans="1:6" x14ac:dyDescent="0.25">
      <c r="A20" s="2"/>
      <c r="B20" s="179" t="s">
        <v>239</v>
      </c>
      <c r="C20" s="179"/>
      <c r="E20" s="42" t="s">
        <v>240</v>
      </c>
      <c r="F20" s="2"/>
    </row>
    <row r="21" spans="1:6" x14ac:dyDescent="0.25">
      <c r="A21" s="2"/>
      <c r="B21" s="2"/>
      <c r="C21" s="2"/>
      <c r="D21" s="2"/>
      <c r="E21" s="2"/>
      <c r="F21" s="2"/>
    </row>
    <row r="22" spans="1:6" ht="28.15" customHeight="1" x14ac:dyDescent="0.25">
      <c r="A22" s="43" t="s">
        <v>241</v>
      </c>
      <c r="B22" s="180">
        <f>Титул!H8</f>
        <v>0</v>
      </c>
      <c r="C22" s="180"/>
      <c r="D22" s="181" t="str">
        <f>CONCATENATE(Титул!H9," ",LEFT(Титул!H10,1),".",LEFT(Титул!H11,1),".")</f>
        <v xml:space="preserve"> ..</v>
      </c>
      <c r="E22" s="181"/>
      <c r="F22" s="83"/>
    </row>
    <row r="23" spans="1:6" x14ac:dyDescent="0.25">
      <c r="A23" s="2"/>
      <c r="B23" s="182" t="s">
        <v>242</v>
      </c>
      <c r="C23" s="182"/>
      <c r="D23" s="182" t="s">
        <v>239</v>
      </c>
      <c r="E23" s="182"/>
      <c r="F23" s="81" t="s">
        <v>240</v>
      </c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181" t="str">
        <f>CONCATENATE(Титул!H13,"   ",Титул!H15)</f>
        <v xml:space="preserve">   </v>
      </c>
      <c r="C25" s="181"/>
      <c r="D25" s="181"/>
      <c r="E25" s="79"/>
      <c r="F25" s="125">
        <f>Титул!F29</f>
        <v>0</v>
      </c>
    </row>
    <row r="26" spans="1:6" x14ac:dyDescent="0.25">
      <c r="A26" s="2"/>
      <c r="B26" s="179" t="s">
        <v>259</v>
      </c>
      <c r="C26" s="179"/>
      <c r="D26" s="179"/>
      <c r="E26" s="80"/>
      <c r="F26" s="80" t="s">
        <v>258</v>
      </c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selectLockedCells="1"/>
  <mergeCells count="10">
    <mergeCell ref="A1:F1"/>
    <mergeCell ref="E3:F3"/>
    <mergeCell ref="B20:C20"/>
    <mergeCell ref="B22:C22"/>
    <mergeCell ref="D22:E22"/>
    <mergeCell ref="B23:C23"/>
    <mergeCell ref="D23:E23"/>
    <mergeCell ref="B19:C19"/>
    <mergeCell ref="B26:D26"/>
    <mergeCell ref="B25:D2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6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37" customWidth="1"/>
    <col min="2" max="2" width="12.28515625" customWidth="1"/>
    <col min="3" max="3" width="20.140625" customWidth="1"/>
    <col min="4" max="4" width="22.28515625" customWidth="1"/>
    <col min="5" max="5" width="14.5703125" customWidth="1"/>
    <col min="6" max="6" width="20.42578125" customWidth="1"/>
  </cols>
  <sheetData>
    <row r="1" spans="1:7" ht="30.75" customHeight="1" thickBot="1" x14ac:dyDescent="0.35">
      <c r="A1" s="187">
        <f>Титул!H4</f>
        <v>0</v>
      </c>
      <c r="B1" s="187"/>
      <c r="C1" s="187"/>
      <c r="D1" s="187"/>
      <c r="F1" s="124" t="e">
        <f>Лист1!F51</f>
        <v>#VALUE!</v>
      </c>
    </row>
    <row r="2" spans="1:7" ht="15.75" x14ac:dyDescent="0.25">
      <c r="A2" s="161" t="s">
        <v>243</v>
      </c>
      <c r="B2" s="161"/>
      <c r="C2" s="161"/>
      <c r="D2" s="161"/>
      <c r="E2" s="161"/>
      <c r="F2" s="161"/>
    </row>
    <row r="3" spans="1:7" x14ac:dyDescent="0.25">
      <c r="A3" s="2"/>
      <c r="B3" s="2"/>
      <c r="C3" s="2"/>
      <c r="D3" s="2"/>
      <c r="E3" s="2"/>
    </row>
    <row r="4" spans="1:7" ht="15" customHeight="1" x14ac:dyDescent="0.25">
      <c r="A4" s="33" t="s">
        <v>244</v>
      </c>
      <c r="B4" s="2"/>
      <c r="C4" s="2"/>
      <c r="D4" s="186" t="s">
        <v>245</v>
      </c>
      <c r="E4" s="186"/>
      <c r="F4" s="186"/>
      <c r="G4" s="43"/>
    </row>
    <row r="5" spans="1:7" ht="57" customHeight="1" x14ac:dyDescent="0.25">
      <c r="A5" s="13" t="s">
        <v>246</v>
      </c>
      <c r="B5" s="17" t="s">
        <v>247</v>
      </c>
      <c r="C5" s="13" t="s">
        <v>248</v>
      </c>
      <c r="D5" s="13" t="s">
        <v>249</v>
      </c>
      <c r="E5" s="17" t="s">
        <v>250</v>
      </c>
      <c r="F5" s="17" t="s">
        <v>251</v>
      </c>
    </row>
    <row r="6" spans="1:7" x14ac:dyDescent="0.25">
      <c r="A6" s="13">
        <v>1</v>
      </c>
      <c r="B6" s="13">
        <v>2</v>
      </c>
      <c r="C6" s="13">
        <v>3</v>
      </c>
      <c r="D6" s="13">
        <v>4</v>
      </c>
      <c r="E6" s="18">
        <v>5</v>
      </c>
      <c r="F6" s="13">
        <v>6</v>
      </c>
    </row>
    <row r="7" spans="1:7" ht="21" customHeight="1" x14ac:dyDescent="0.25">
      <c r="A7" s="44" t="s">
        <v>252</v>
      </c>
      <c r="B7" s="13">
        <v>1</v>
      </c>
      <c r="C7" s="61"/>
      <c r="D7" s="61"/>
      <c r="E7" s="63"/>
      <c r="F7" s="61"/>
    </row>
    <row r="8" spans="1:7" ht="21" customHeight="1" x14ac:dyDescent="0.25">
      <c r="A8" s="44" t="s">
        <v>253</v>
      </c>
      <c r="B8" s="13">
        <v>2</v>
      </c>
      <c r="C8" s="59">
        <f>SUM('6000 клиника'!E11:E17)+SUM('6000 клиника'!E32:E33)</f>
        <v>0</v>
      </c>
      <c r="D8" s="59">
        <f>SUM('6000 клиника'!F11:F17)+SUM('6000 клиника'!F32:F33)</f>
        <v>0</v>
      </c>
      <c r="E8" s="87">
        <f>SUM('6000 клиника'!H11:H17)+SUM('6000 клиника'!H32:H33)</f>
        <v>0</v>
      </c>
      <c r="F8" s="57"/>
    </row>
    <row r="9" spans="1:7" ht="21" customHeight="1" x14ac:dyDescent="0.25">
      <c r="A9" s="44" t="s">
        <v>254</v>
      </c>
      <c r="B9" s="13">
        <v>3</v>
      </c>
      <c r="C9" s="59">
        <f>SUM('6000 клиника'!E28:E30)+SUM('6000 клиника'!E35:E38)</f>
        <v>0</v>
      </c>
      <c r="D9" s="59">
        <f>SUM('6000 клиника'!F28:F30)+SUM('6000 клиника'!F35:F38)</f>
        <v>0</v>
      </c>
      <c r="E9" s="87">
        <f>SUM('6000 клиника'!H28:H30)+SUM('6000 клиника'!G35:H38)</f>
        <v>0</v>
      </c>
      <c r="F9" s="57"/>
    </row>
    <row r="10" spans="1:7" ht="21" customHeight="1" x14ac:dyDescent="0.25">
      <c r="A10" s="44" t="s">
        <v>255</v>
      </c>
      <c r="B10" s="13">
        <v>4</v>
      </c>
      <c r="C10" s="59">
        <f>SUM('6000 клиника'!E18:E27)+'6000 клиника'!E34</f>
        <v>0</v>
      </c>
      <c r="D10" s="59">
        <f>SUM('6000 клиника'!F18:F27)+'6000 клиника'!F34</f>
        <v>0</v>
      </c>
      <c r="E10" s="87">
        <f>SUM('6000 клиника'!H18:H27)+'6000 клиника'!H34</f>
        <v>0</v>
      </c>
      <c r="F10" s="57"/>
    </row>
    <row r="11" spans="1:7" ht="21" customHeight="1" x14ac:dyDescent="0.25">
      <c r="A11" s="44" t="s">
        <v>256</v>
      </c>
      <c r="B11" s="13">
        <v>5</v>
      </c>
      <c r="C11" s="57"/>
      <c r="D11" s="57"/>
      <c r="E11" s="77"/>
      <c r="F11" s="57"/>
    </row>
    <row r="12" spans="1:7" x14ac:dyDescent="0.25">
      <c r="A12" s="2"/>
      <c r="B12" s="2"/>
      <c r="C12" s="2"/>
      <c r="D12" s="2"/>
      <c r="E12" s="2"/>
    </row>
    <row r="13" spans="1:7" x14ac:dyDescent="0.25">
      <c r="A13" s="2"/>
      <c r="B13" s="2"/>
      <c r="C13" s="2"/>
      <c r="D13" s="2"/>
      <c r="E13" s="2"/>
    </row>
    <row r="14" spans="1:7" x14ac:dyDescent="0.25">
      <c r="A14" s="2"/>
      <c r="B14" s="2"/>
      <c r="C14" s="2"/>
      <c r="D14" s="2"/>
      <c r="E14" s="2"/>
    </row>
    <row r="15" spans="1:7" x14ac:dyDescent="0.25">
      <c r="A15" s="2"/>
      <c r="B15" s="2"/>
      <c r="C15" s="2"/>
      <c r="D15" s="2"/>
      <c r="E15" s="2"/>
    </row>
    <row r="16" spans="1:7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sheetProtection password="CF2A" sheet="1" objects="1" scenarios="1" selectLockedCells="1"/>
  <mergeCells count="3">
    <mergeCell ref="A2:F2"/>
    <mergeCell ref="D4:F4"/>
    <mergeCell ref="A1:D1"/>
  </mergeCells>
  <phoneticPr fontId="17" type="noConversion"/>
  <dataValidations count="2">
    <dataValidation type="whole" operator="greaterThanOrEqual" allowBlank="1" showInputMessage="1" showErrorMessage="1" error="Введите целое число" sqref="F7:F11 E8:E10 C7:D11">
      <formula1>0</formula1>
    </dataValidation>
    <dataValidation type="decimal" operator="greaterThanOrEqual" allowBlank="1" showInputMessage="1" showErrorMessage="1" error="Введите числовое значение" sqref="E7 E11">
      <formula1>0</formula1>
    </dataValidation>
  </dataValidations>
  <pageMargins left="0.7" right="0.7" top="0.75" bottom="0.75" header="0.511811023622047" footer="0.511811023622047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D9" sqref="D9"/>
    </sheetView>
  </sheetViews>
  <sheetFormatPr defaultRowHeight="15" x14ac:dyDescent="0.25"/>
  <cols>
    <col min="1" max="1" width="35.7109375" style="88" customWidth="1"/>
    <col min="2" max="2" width="10.5703125" style="88" customWidth="1"/>
    <col min="3" max="3" width="18.7109375" style="88" customWidth="1"/>
    <col min="4" max="4" width="80.5703125" style="88" customWidth="1"/>
    <col min="5" max="5" width="50.42578125" style="88" customWidth="1"/>
    <col min="6" max="7" width="13.85546875" style="88" customWidth="1"/>
    <col min="8" max="8" width="12.7109375" style="90" customWidth="1"/>
    <col min="9" max="256" width="9.140625" style="88"/>
    <col min="257" max="257" width="35.7109375" style="88" customWidth="1"/>
    <col min="258" max="258" width="10.5703125" style="88" customWidth="1"/>
    <col min="259" max="259" width="18.7109375" style="88" customWidth="1"/>
    <col min="260" max="260" width="50.5703125" style="88" customWidth="1"/>
    <col min="261" max="261" width="50.42578125" style="88" customWidth="1"/>
    <col min="262" max="263" width="13.85546875" style="88" customWidth="1"/>
    <col min="264" max="264" width="12.7109375" style="88" customWidth="1"/>
    <col min="265" max="512" width="9.140625" style="88"/>
    <col min="513" max="513" width="35.7109375" style="88" customWidth="1"/>
    <col min="514" max="514" width="10.5703125" style="88" customWidth="1"/>
    <col min="515" max="515" width="18.7109375" style="88" customWidth="1"/>
    <col min="516" max="516" width="50.5703125" style="88" customWidth="1"/>
    <col min="517" max="517" width="50.42578125" style="88" customWidth="1"/>
    <col min="518" max="519" width="13.85546875" style="88" customWidth="1"/>
    <col min="520" max="520" width="12.7109375" style="88" customWidth="1"/>
    <col min="521" max="768" width="9.140625" style="88"/>
    <col min="769" max="769" width="35.7109375" style="88" customWidth="1"/>
    <col min="770" max="770" width="10.5703125" style="88" customWidth="1"/>
    <col min="771" max="771" width="18.7109375" style="88" customWidth="1"/>
    <col min="772" max="772" width="50.5703125" style="88" customWidth="1"/>
    <col min="773" max="773" width="50.42578125" style="88" customWidth="1"/>
    <col min="774" max="775" width="13.85546875" style="88" customWidth="1"/>
    <col min="776" max="776" width="12.7109375" style="88" customWidth="1"/>
    <col min="777" max="1024" width="9.140625" style="88"/>
    <col min="1025" max="1025" width="35.7109375" style="88" customWidth="1"/>
    <col min="1026" max="1026" width="10.5703125" style="88" customWidth="1"/>
    <col min="1027" max="1027" width="18.7109375" style="88" customWidth="1"/>
    <col min="1028" max="1028" width="50.5703125" style="88" customWidth="1"/>
    <col min="1029" max="1029" width="50.42578125" style="88" customWidth="1"/>
    <col min="1030" max="1031" width="13.85546875" style="88" customWidth="1"/>
    <col min="1032" max="1032" width="12.7109375" style="88" customWidth="1"/>
    <col min="1033" max="1280" width="9.140625" style="88"/>
    <col min="1281" max="1281" width="35.7109375" style="88" customWidth="1"/>
    <col min="1282" max="1282" width="10.5703125" style="88" customWidth="1"/>
    <col min="1283" max="1283" width="18.7109375" style="88" customWidth="1"/>
    <col min="1284" max="1284" width="50.5703125" style="88" customWidth="1"/>
    <col min="1285" max="1285" width="50.42578125" style="88" customWidth="1"/>
    <col min="1286" max="1287" width="13.85546875" style="88" customWidth="1"/>
    <col min="1288" max="1288" width="12.7109375" style="88" customWidth="1"/>
    <col min="1289" max="1536" width="9.140625" style="88"/>
    <col min="1537" max="1537" width="35.7109375" style="88" customWidth="1"/>
    <col min="1538" max="1538" width="10.5703125" style="88" customWidth="1"/>
    <col min="1539" max="1539" width="18.7109375" style="88" customWidth="1"/>
    <col min="1540" max="1540" width="50.5703125" style="88" customWidth="1"/>
    <col min="1541" max="1541" width="50.42578125" style="88" customWidth="1"/>
    <col min="1542" max="1543" width="13.85546875" style="88" customWidth="1"/>
    <col min="1544" max="1544" width="12.7109375" style="88" customWidth="1"/>
    <col min="1545" max="1792" width="9.140625" style="88"/>
    <col min="1793" max="1793" width="35.7109375" style="88" customWidth="1"/>
    <col min="1794" max="1794" width="10.5703125" style="88" customWidth="1"/>
    <col min="1795" max="1795" width="18.7109375" style="88" customWidth="1"/>
    <col min="1796" max="1796" width="50.5703125" style="88" customWidth="1"/>
    <col min="1797" max="1797" width="50.42578125" style="88" customWidth="1"/>
    <col min="1798" max="1799" width="13.85546875" style="88" customWidth="1"/>
    <col min="1800" max="1800" width="12.7109375" style="88" customWidth="1"/>
    <col min="1801" max="2048" width="9.140625" style="88"/>
    <col min="2049" max="2049" width="35.7109375" style="88" customWidth="1"/>
    <col min="2050" max="2050" width="10.5703125" style="88" customWidth="1"/>
    <col min="2051" max="2051" width="18.7109375" style="88" customWidth="1"/>
    <col min="2052" max="2052" width="50.5703125" style="88" customWidth="1"/>
    <col min="2053" max="2053" width="50.42578125" style="88" customWidth="1"/>
    <col min="2054" max="2055" width="13.85546875" style="88" customWidth="1"/>
    <col min="2056" max="2056" width="12.7109375" style="88" customWidth="1"/>
    <col min="2057" max="2304" width="9.140625" style="88"/>
    <col min="2305" max="2305" width="35.7109375" style="88" customWidth="1"/>
    <col min="2306" max="2306" width="10.5703125" style="88" customWidth="1"/>
    <col min="2307" max="2307" width="18.7109375" style="88" customWidth="1"/>
    <col min="2308" max="2308" width="50.5703125" style="88" customWidth="1"/>
    <col min="2309" max="2309" width="50.42578125" style="88" customWidth="1"/>
    <col min="2310" max="2311" width="13.85546875" style="88" customWidth="1"/>
    <col min="2312" max="2312" width="12.7109375" style="88" customWidth="1"/>
    <col min="2313" max="2560" width="9.140625" style="88"/>
    <col min="2561" max="2561" width="35.7109375" style="88" customWidth="1"/>
    <col min="2562" max="2562" width="10.5703125" style="88" customWidth="1"/>
    <col min="2563" max="2563" width="18.7109375" style="88" customWidth="1"/>
    <col min="2564" max="2564" width="50.5703125" style="88" customWidth="1"/>
    <col min="2565" max="2565" width="50.42578125" style="88" customWidth="1"/>
    <col min="2566" max="2567" width="13.85546875" style="88" customWidth="1"/>
    <col min="2568" max="2568" width="12.7109375" style="88" customWidth="1"/>
    <col min="2569" max="2816" width="9.140625" style="88"/>
    <col min="2817" max="2817" width="35.7109375" style="88" customWidth="1"/>
    <col min="2818" max="2818" width="10.5703125" style="88" customWidth="1"/>
    <col min="2819" max="2819" width="18.7109375" style="88" customWidth="1"/>
    <col min="2820" max="2820" width="50.5703125" style="88" customWidth="1"/>
    <col min="2821" max="2821" width="50.42578125" style="88" customWidth="1"/>
    <col min="2822" max="2823" width="13.85546875" style="88" customWidth="1"/>
    <col min="2824" max="2824" width="12.7109375" style="88" customWidth="1"/>
    <col min="2825" max="3072" width="9.140625" style="88"/>
    <col min="3073" max="3073" width="35.7109375" style="88" customWidth="1"/>
    <col min="3074" max="3074" width="10.5703125" style="88" customWidth="1"/>
    <col min="3075" max="3075" width="18.7109375" style="88" customWidth="1"/>
    <col min="3076" max="3076" width="50.5703125" style="88" customWidth="1"/>
    <col min="3077" max="3077" width="50.42578125" style="88" customWidth="1"/>
    <col min="3078" max="3079" width="13.85546875" style="88" customWidth="1"/>
    <col min="3080" max="3080" width="12.7109375" style="88" customWidth="1"/>
    <col min="3081" max="3328" width="9.140625" style="88"/>
    <col min="3329" max="3329" width="35.7109375" style="88" customWidth="1"/>
    <col min="3330" max="3330" width="10.5703125" style="88" customWidth="1"/>
    <col min="3331" max="3331" width="18.7109375" style="88" customWidth="1"/>
    <col min="3332" max="3332" width="50.5703125" style="88" customWidth="1"/>
    <col min="3333" max="3333" width="50.42578125" style="88" customWidth="1"/>
    <col min="3334" max="3335" width="13.85546875" style="88" customWidth="1"/>
    <col min="3336" max="3336" width="12.7109375" style="88" customWidth="1"/>
    <col min="3337" max="3584" width="9.140625" style="88"/>
    <col min="3585" max="3585" width="35.7109375" style="88" customWidth="1"/>
    <col min="3586" max="3586" width="10.5703125" style="88" customWidth="1"/>
    <col min="3587" max="3587" width="18.7109375" style="88" customWidth="1"/>
    <col min="3588" max="3588" width="50.5703125" style="88" customWidth="1"/>
    <col min="3589" max="3589" width="50.42578125" style="88" customWidth="1"/>
    <col min="3590" max="3591" width="13.85546875" style="88" customWidth="1"/>
    <col min="3592" max="3592" width="12.7109375" style="88" customWidth="1"/>
    <col min="3593" max="3840" width="9.140625" style="88"/>
    <col min="3841" max="3841" width="35.7109375" style="88" customWidth="1"/>
    <col min="3842" max="3842" width="10.5703125" style="88" customWidth="1"/>
    <col min="3843" max="3843" width="18.7109375" style="88" customWidth="1"/>
    <col min="3844" max="3844" width="50.5703125" style="88" customWidth="1"/>
    <col min="3845" max="3845" width="50.42578125" style="88" customWidth="1"/>
    <col min="3846" max="3847" width="13.85546875" style="88" customWidth="1"/>
    <col min="3848" max="3848" width="12.7109375" style="88" customWidth="1"/>
    <col min="3849" max="4096" width="9.140625" style="88"/>
    <col min="4097" max="4097" width="35.7109375" style="88" customWidth="1"/>
    <col min="4098" max="4098" width="10.5703125" style="88" customWidth="1"/>
    <col min="4099" max="4099" width="18.7109375" style="88" customWidth="1"/>
    <col min="4100" max="4100" width="50.5703125" style="88" customWidth="1"/>
    <col min="4101" max="4101" width="50.42578125" style="88" customWidth="1"/>
    <col min="4102" max="4103" width="13.85546875" style="88" customWidth="1"/>
    <col min="4104" max="4104" width="12.7109375" style="88" customWidth="1"/>
    <col min="4105" max="4352" width="9.140625" style="88"/>
    <col min="4353" max="4353" width="35.7109375" style="88" customWidth="1"/>
    <col min="4354" max="4354" width="10.5703125" style="88" customWidth="1"/>
    <col min="4355" max="4355" width="18.7109375" style="88" customWidth="1"/>
    <col min="4356" max="4356" width="50.5703125" style="88" customWidth="1"/>
    <col min="4357" max="4357" width="50.42578125" style="88" customWidth="1"/>
    <col min="4358" max="4359" width="13.85546875" style="88" customWidth="1"/>
    <col min="4360" max="4360" width="12.7109375" style="88" customWidth="1"/>
    <col min="4361" max="4608" width="9.140625" style="88"/>
    <col min="4609" max="4609" width="35.7109375" style="88" customWidth="1"/>
    <col min="4610" max="4610" width="10.5703125" style="88" customWidth="1"/>
    <col min="4611" max="4611" width="18.7109375" style="88" customWidth="1"/>
    <col min="4612" max="4612" width="50.5703125" style="88" customWidth="1"/>
    <col min="4613" max="4613" width="50.42578125" style="88" customWidth="1"/>
    <col min="4614" max="4615" width="13.85546875" style="88" customWidth="1"/>
    <col min="4616" max="4616" width="12.7109375" style="88" customWidth="1"/>
    <col min="4617" max="4864" width="9.140625" style="88"/>
    <col min="4865" max="4865" width="35.7109375" style="88" customWidth="1"/>
    <col min="4866" max="4866" width="10.5703125" style="88" customWidth="1"/>
    <col min="4867" max="4867" width="18.7109375" style="88" customWidth="1"/>
    <col min="4868" max="4868" width="50.5703125" style="88" customWidth="1"/>
    <col min="4869" max="4869" width="50.42578125" style="88" customWidth="1"/>
    <col min="4870" max="4871" width="13.85546875" style="88" customWidth="1"/>
    <col min="4872" max="4872" width="12.7109375" style="88" customWidth="1"/>
    <col min="4873" max="5120" width="9.140625" style="88"/>
    <col min="5121" max="5121" width="35.7109375" style="88" customWidth="1"/>
    <col min="5122" max="5122" width="10.5703125" style="88" customWidth="1"/>
    <col min="5123" max="5123" width="18.7109375" style="88" customWidth="1"/>
    <col min="5124" max="5124" width="50.5703125" style="88" customWidth="1"/>
    <col min="5125" max="5125" width="50.42578125" style="88" customWidth="1"/>
    <col min="5126" max="5127" width="13.85546875" style="88" customWidth="1"/>
    <col min="5128" max="5128" width="12.7109375" style="88" customWidth="1"/>
    <col min="5129" max="5376" width="9.140625" style="88"/>
    <col min="5377" max="5377" width="35.7109375" style="88" customWidth="1"/>
    <col min="5378" max="5378" width="10.5703125" style="88" customWidth="1"/>
    <col min="5379" max="5379" width="18.7109375" style="88" customWidth="1"/>
    <col min="5380" max="5380" width="50.5703125" style="88" customWidth="1"/>
    <col min="5381" max="5381" width="50.42578125" style="88" customWidth="1"/>
    <col min="5382" max="5383" width="13.85546875" style="88" customWidth="1"/>
    <col min="5384" max="5384" width="12.7109375" style="88" customWidth="1"/>
    <col min="5385" max="5632" width="9.140625" style="88"/>
    <col min="5633" max="5633" width="35.7109375" style="88" customWidth="1"/>
    <col min="5634" max="5634" width="10.5703125" style="88" customWidth="1"/>
    <col min="5635" max="5635" width="18.7109375" style="88" customWidth="1"/>
    <col min="5636" max="5636" width="50.5703125" style="88" customWidth="1"/>
    <col min="5637" max="5637" width="50.42578125" style="88" customWidth="1"/>
    <col min="5638" max="5639" width="13.85546875" style="88" customWidth="1"/>
    <col min="5640" max="5640" width="12.7109375" style="88" customWidth="1"/>
    <col min="5641" max="5888" width="9.140625" style="88"/>
    <col min="5889" max="5889" width="35.7109375" style="88" customWidth="1"/>
    <col min="5890" max="5890" width="10.5703125" style="88" customWidth="1"/>
    <col min="5891" max="5891" width="18.7109375" style="88" customWidth="1"/>
    <col min="5892" max="5892" width="50.5703125" style="88" customWidth="1"/>
    <col min="5893" max="5893" width="50.42578125" style="88" customWidth="1"/>
    <col min="5894" max="5895" width="13.85546875" style="88" customWidth="1"/>
    <col min="5896" max="5896" width="12.7109375" style="88" customWidth="1"/>
    <col min="5897" max="6144" width="9.140625" style="88"/>
    <col min="6145" max="6145" width="35.7109375" style="88" customWidth="1"/>
    <col min="6146" max="6146" width="10.5703125" style="88" customWidth="1"/>
    <col min="6147" max="6147" width="18.7109375" style="88" customWidth="1"/>
    <col min="6148" max="6148" width="50.5703125" style="88" customWidth="1"/>
    <col min="6149" max="6149" width="50.42578125" style="88" customWidth="1"/>
    <col min="6150" max="6151" width="13.85546875" style="88" customWidth="1"/>
    <col min="6152" max="6152" width="12.7109375" style="88" customWidth="1"/>
    <col min="6153" max="6400" width="9.140625" style="88"/>
    <col min="6401" max="6401" width="35.7109375" style="88" customWidth="1"/>
    <col min="6402" max="6402" width="10.5703125" style="88" customWidth="1"/>
    <col min="6403" max="6403" width="18.7109375" style="88" customWidth="1"/>
    <col min="6404" max="6404" width="50.5703125" style="88" customWidth="1"/>
    <col min="6405" max="6405" width="50.42578125" style="88" customWidth="1"/>
    <col min="6406" max="6407" width="13.85546875" style="88" customWidth="1"/>
    <col min="6408" max="6408" width="12.7109375" style="88" customWidth="1"/>
    <col min="6409" max="6656" width="9.140625" style="88"/>
    <col min="6657" max="6657" width="35.7109375" style="88" customWidth="1"/>
    <col min="6658" max="6658" width="10.5703125" style="88" customWidth="1"/>
    <col min="6659" max="6659" width="18.7109375" style="88" customWidth="1"/>
    <col min="6660" max="6660" width="50.5703125" style="88" customWidth="1"/>
    <col min="6661" max="6661" width="50.42578125" style="88" customWidth="1"/>
    <col min="6662" max="6663" width="13.85546875" style="88" customWidth="1"/>
    <col min="6664" max="6664" width="12.7109375" style="88" customWidth="1"/>
    <col min="6665" max="6912" width="9.140625" style="88"/>
    <col min="6913" max="6913" width="35.7109375" style="88" customWidth="1"/>
    <col min="6914" max="6914" width="10.5703125" style="88" customWidth="1"/>
    <col min="6915" max="6915" width="18.7109375" style="88" customWidth="1"/>
    <col min="6916" max="6916" width="50.5703125" style="88" customWidth="1"/>
    <col min="6917" max="6917" width="50.42578125" style="88" customWidth="1"/>
    <col min="6918" max="6919" width="13.85546875" style="88" customWidth="1"/>
    <col min="6920" max="6920" width="12.7109375" style="88" customWidth="1"/>
    <col min="6921" max="7168" width="9.140625" style="88"/>
    <col min="7169" max="7169" width="35.7109375" style="88" customWidth="1"/>
    <col min="7170" max="7170" width="10.5703125" style="88" customWidth="1"/>
    <col min="7171" max="7171" width="18.7109375" style="88" customWidth="1"/>
    <col min="7172" max="7172" width="50.5703125" style="88" customWidth="1"/>
    <col min="7173" max="7173" width="50.42578125" style="88" customWidth="1"/>
    <col min="7174" max="7175" width="13.85546875" style="88" customWidth="1"/>
    <col min="7176" max="7176" width="12.7109375" style="88" customWidth="1"/>
    <col min="7177" max="7424" width="9.140625" style="88"/>
    <col min="7425" max="7425" width="35.7109375" style="88" customWidth="1"/>
    <col min="7426" max="7426" width="10.5703125" style="88" customWidth="1"/>
    <col min="7427" max="7427" width="18.7109375" style="88" customWidth="1"/>
    <col min="7428" max="7428" width="50.5703125" style="88" customWidth="1"/>
    <col min="7429" max="7429" width="50.42578125" style="88" customWidth="1"/>
    <col min="7430" max="7431" width="13.85546875" style="88" customWidth="1"/>
    <col min="7432" max="7432" width="12.7109375" style="88" customWidth="1"/>
    <col min="7433" max="7680" width="9.140625" style="88"/>
    <col min="7681" max="7681" width="35.7109375" style="88" customWidth="1"/>
    <col min="7682" max="7682" width="10.5703125" style="88" customWidth="1"/>
    <col min="7683" max="7683" width="18.7109375" style="88" customWidth="1"/>
    <col min="7684" max="7684" width="50.5703125" style="88" customWidth="1"/>
    <col min="7685" max="7685" width="50.42578125" style="88" customWidth="1"/>
    <col min="7686" max="7687" width="13.85546875" style="88" customWidth="1"/>
    <col min="7688" max="7688" width="12.7109375" style="88" customWidth="1"/>
    <col min="7689" max="7936" width="9.140625" style="88"/>
    <col min="7937" max="7937" width="35.7109375" style="88" customWidth="1"/>
    <col min="7938" max="7938" width="10.5703125" style="88" customWidth="1"/>
    <col min="7939" max="7939" width="18.7109375" style="88" customWidth="1"/>
    <col min="7940" max="7940" width="50.5703125" style="88" customWidth="1"/>
    <col min="7941" max="7941" width="50.42578125" style="88" customWidth="1"/>
    <col min="7942" max="7943" width="13.85546875" style="88" customWidth="1"/>
    <col min="7944" max="7944" width="12.7109375" style="88" customWidth="1"/>
    <col min="7945" max="8192" width="9.140625" style="88"/>
    <col min="8193" max="8193" width="35.7109375" style="88" customWidth="1"/>
    <col min="8194" max="8194" width="10.5703125" style="88" customWidth="1"/>
    <col min="8195" max="8195" width="18.7109375" style="88" customWidth="1"/>
    <col min="8196" max="8196" width="50.5703125" style="88" customWidth="1"/>
    <col min="8197" max="8197" width="50.42578125" style="88" customWidth="1"/>
    <col min="8198" max="8199" width="13.85546875" style="88" customWidth="1"/>
    <col min="8200" max="8200" width="12.7109375" style="88" customWidth="1"/>
    <col min="8201" max="8448" width="9.140625" style="88"/>
    <col min="8449" max="8449" width="35.7109375" style="88" customWidth="1"/>
    <col min="8450" max="8450" width="10.5703125" style="88" customWidth="1"/>
    <col min="8451" max="8451" width="18.7109375" style="88" customWidth="1"/>
    <col min="8452" max="8452" width="50.5703125" style="88" customWidth="1"/>
    <col min="8453" max="8453" width="50.42578125" style="88" customWidth="1"/>
    <col min="8454" max="8455" width="13.85546875" style="88" customWidth="1"/>
    <col min="8456" max="8456" width="12.7109375" style="88" customWidth="1"/>
    <col min="8457" max="8704" width="9.140625" style="88"/>
    <col min="8705" max="8705" width="35.7109375" style="88" customWidth="1"/>
    <col min="8706" max="8706" width="10.5703125" style="88" customWidth="1"/>
    <col min="8707" max="8707" width="18.7109375" style="88" customWidth="1"/>
    <col min="8708" max="8708" width="50.5703125" style="88" customWidth="1"/>
    <col min="8709" max="8709" width="50.42578125" style="88" customWidth="1"/>
    <col min="8710" max="8711" width="13.85546875" style="88" customWidth="1"/>
    <col min="8712" max="8712" width="12.7109375" style="88" customWidth="1"/>
    <col min="8713" max="8960" width="9.140625" style="88"/>
    <col min="8961" max="8961" width="35.7109375" style="88" customWidth="1"/>
    <col min="8962" max="8962" width="10.5703125" style="88" customWidth="1"/>
    <col min="8963" max="8963" width="18.7109375" style="88" customWidth="1"/>
    <col min="8964" max="8964" width="50.5703125" style="88" customWidth="1"/>
    <col min="8965" max="8965" width="50.42578125" style="88" customWidth="1"/>
    <col min="8966" max="8967" width="13.85546875" style="88" customWidth="1"/>
    <col min="8968" max="8968" width="12.7109375" style="88" customWidth="1"/>
    <col min="8969" max="9216" width="9.140625" style="88"/>
    <col min="9217" max="9217" width="35.7109375" style="88" customWidth="1"/>
    <col min="9218" max="9218" width="10.5703125" style="88" customWidth="1"/>
    <col min="9219" max="9219" width="18.7109375" style="88" customWidth="1"/>
    <col min="9220" max="9220" width="50.5703125" style="88" customWidth="1"/>
    <col min="9221" max="9221" width="50.42578125" style="88" customWidth="1"/>
    <col min="9222" max="9223" width="13.85546875" style="88" customWidth="1"/>
    <col min="9224" max="9224" width="12.7109375" style="88" customWidth="1"/>
    <col min="9225" max="9472" width="9.140625" style="88"/>
    <col min="9473" max="9473" width="35.7109375" style="88" customWidth="1"/>
    <col min="9474" max="9474" width="10.5703125" style="88" customWidth="1"/>
    <col min="9475" max="9475" width="18.7109375" style="88" customWidth="1"/>
    <col min="9476" max="9476" width="50.5703125" style="88" customWidth="1"/>
    <col min="9477" max="9477" width="50.42578125" style="88" customWidth="1"/>
    <col min="9478" max="9479" width="13.85546875" style="88" customWidth="1"/>
    <col min="9480" max="9480" width="12.7109375" style="88" customWidth="1"/>
    <col min="9481" max="9728" width="9.140625" style="88"/>
    <col min="9729" max="9729" width="35.7109375" style="88" customWidth="1"/>
    <col min="9730" max="9730" width="10.5703125" style="88" customWidth="1"/>
    <col min="9731" max="9731" width="18.7109375" style="88" customWidth="1"/>
    <col min="9732" max="9732" width="50.5703125" style="88" customWidth="1"/>
    <col min="9733" max="9733" width="50.42578125" style="88" customWidth="1"/>
    <col min="9734" max="9735" width="13.85546875" style="88" customWidth="1"/>
    <col min="9736" max="9736" width="12.7109375" style="88" customWidth="1"/>
    <col min="9737" max="9984" width="9.140625" style="88"/>
    <col min="9985" max="9985" width="35.7109375" style="88" customWidth="1"/>
    <col min="9986" max="9986" width="10.5703125" style="88" customWidth="1"/>
    <col min="9987" max="9987" width="18.7109375" style="88" customWidth="1"/>
    <col min="9988" max="9988" width="50.5703125" style="88" customWidth="1"/>
    <col min="9989" max="9989" width="50.42578125" style="88" customWidth="1"/>
    <col min="9990" max="9991" width="13.85546875" style="88" customWidth="1"/>
    <col min="9992" max="9992" width="12.7109375" style="88" customWidth="1"/>
    <col min="9993" max="10240" width="9.140625" style="88"/>
    <col min="10241" max="10241" width="35.7109375" style="88" customWidth="1"/>
    <col min="10242" max="10242" width="10.5703125" style="88" customWidth="1"/>
    <col min="10243" max="10243" width="18.7109375" style="88" customWidth="1"/>
    <col min="10244" max="10244" width="50.5703125" style="88" customWidth="1"/>
    <col min="10245" max="10245" width="50.42578125" style="88" customWidth="1"/>
    <col min="10246" max="10247" width="13.85546875" style="88" customWidth="1"/>
    <col min="10248" max="10248" width="12.7109375" style="88" customWidth="1"/>
    <col min="10249" max="10496" width="9.140625" style="88"/>
    <col min="10497" max="10497" width="35.7109375" style="88" customWidth="1"/>
    <col min="10498" max="10498" width="10.5703125" style="88" customWidth="1"/>
    <col min="10499" max="10499" width="18.7109375" style="88" customWidth="1"/>
    <col min="10500" max="10500" width="50.5703125" style="88" customWidth="1"/>
    <col min="10501" max="10501" width="50.42578125" style="88" customWidth="1"/>
    <col min="10502" max="10503" width="13.85546875" style="88" customWidth="1"/>
    <col min="10504" max="10504" width="12.7109375" style="88" customWidth="1"/>
    <col min="10505" max="10752" width="9.140625" style="88"/>
    <col min="10753" max="10753" width="35.7109375" style="88" customWidth="1"/>
    <col min="10754" max="10754" width="10.5703125" style="88" customWidth="1"/>
    <col min="10755" max="10755" width="18.7109375" style="88" customWidth="1"/>
    <col min="10756" max="10756" width="50.5703125" style="88" customWidth="1"/>
    <col min="10757" max="10757" width="50.42578125" style="88" customWidth="1"/>
    <col min="10758" max="10759" width="13.85546875" style="88" customWidth="1"/>
    <col min="10760" max="10760" width="12.7109375" style="88" customWidth="1"/>
    <col min="10761" max="11008" width="9.140625" style="88"/>
    <col min="11009" max="11009" width="35.7109375" style="88" customWidth="1"/>
    <col min="11010" max="11010" width="10.5703125" style="88" customWidth="1"/>
    <col min="11011" max="11011" width="18.7109375" style="88" customWidth="1"/>
    <col min="11012" max="11012" width="50.5703125" style="88" customWidth="1"/>
    <col min="11013" max="11013" width="50.42578125" style="88" customWidth="1"/>
    <col min="11014" max="11015" width="13.85546875" style="88" customWidth="1"/>
    <col min="11016" max="11016" width="12.7109375" style="88" customWidth="1"/>
    <col min="11017" max="11264" width="9.140625" style="88"/>
    <col min="11265" max="11265" width="35.7109375" style="88" customWidth="1"/>
    <col min="11266" max="11266" width="10.5703125" style="88" customWidth="1"/>
    <col min="11267" max="11267" width="18.7109375" style="88" customWidth="1"/>
    <col min="11268" max="11268" width="50.5703125" style="88" customWidth="1"/>
    <col min="11269" max="11269" width="50.42578125" style="88" customWidth="1"/>
    <col min="11270" max="11271" width="13.85546875" style="88" customWidth="1"/>
    <col min="11272" max="11272" width="12.7109375" style="88" customWidth="1"/>
    <col min="11273" max="11520" width="9.140625" style="88"/>
    <col min="11521" max="11521" width="35.7109375" style="88" customWidth="1"/>
    <col min="11522" max="11522" width="10.5703125" style="88" customWidth="1"/>
    <col min="11523" max="11523" width="18.7109375" style="88" customWidth="1"/>
    <col min="11524" max="11524" width="50.5703125" style="88" customWidth="1"/>
    <col min="11525" max="11525" width="50.42578125" style="88" customWidth="1"/>
    <col min="11526" max="11527" width="13.85546875" style="88" customWidth="1"/>
    <col min="11528" max="11528" width="12.7109375" style="88" customWidth="1"/>
    <col min="11529" max="11776" width="9.140625" style="88"/>
    <col min="11777" max="11777" width="35.7109375" style="88" customWidth="1"/>
    <col min="11778" max="11778" width="10.5703125" style="88" customWidth="1"/>
    <col min="11779" max="11779" width="18.7109375" style="88" customWidth="1"/>
    <col min="11780" max="11780" width="50.5703125" style="88" customWidth="1"/>
    <col min="11781" max="11781" width="50.42578125" style="88" customWidth="1"/>
    <col min="11782" max="11783" width="13.85546875" style="88" customWidth="1"/>
    <col min="11784" max="11784" width="12.7109375" style="88" customWidth="1"/>
    <col min="11785" max="12032" width="9.140625" style="88"/>
    <col min="12033" max="12033" width="35.7109375" style="88" customWidth="1"/>
    <col min="12034" max="12034" width="10.5703125" style="88" customWidth="1"/>
    <col min="12035" max="12035" width="18.7109375" style="88" customWidth="1"/>
    <col min="12036" max="12036" width="50.5703125" style="88" customWidth="1"/>
    <col min="12037" max="12037" width="50.42578125" style="88" customWidth="1"/>
    <col min="12038" max="12039" width="13.85546875" style="88" customWidth="1"/>
    <col min="12040" max="12040" width="12.7109375" style="88" customWidth="1"/>
    <col min="12041" max="12288" width="9.140625" style="88"/>
    <col min="12289" max="12289" width="35.7109375" style="88" customWidth="1"/>
    <col min="12290" max="12290" width="10.5703125" style="88" customWidth="1"/>
    <col min="12291" max="12291" width="18.7109375" style="88" customWidth="1"/>
    <col min="12292" max="12292" width="50.5703125" style="88" customWidth="1"/>
    <col min="12293" max="12293" width="50.42578125" style="88" customWidth="1"/>
    <col min="12294" max="12295" width="13.85546875" style="88" customWidth="1"/>
    <col min="12296" max="12296" width="12.7109375" style="88" customWidth="1"/>
    <col min="12297" max="12544" width="9.140625" style="88"/>
    <col min="12545" max="12545" width="35.7109375" style="88" customWidth="1"/>
    <col min="12546" max="12546" width="10.5703125" style="88" customWidth="1"/>
    <col min="12547" max="12547" width="18.7109375" style="88" customWidth="1"/>
    <col min="12548" max="12548" width="50.5703125" style="88" customWidth="1"/>
    <col min="12549" max="12549" width="50.42578125" style="88" customWidth="1"/>
    <col min="12550" max="12551" width="13.85546875" style="88" customWidth="1"/>
    <col min="12552" max="12552" width="12.7109375" style="88" customWidth="1"/>
    <col min="12553" max="12800" width="9.140625" style="88"/>
    <col min="12801" max="12801" width="35.7109375" style="88" customWidth="1"/>
    <col min="12802" max="12802" width="10.5703125" style="88" customWidth="1"/>
    <col min="12803" max="12803" width="18.7109375" style="88" customWidth="1"/>
    <col min="12804" max="12804" width="50.5703125" style="88" customWidth="1"/>
    <col min="12805" max="12805" width="50.42578125" style="88" customWidth="1"/>
    <col min="12806" max="12807" width="13.85546875" style="88" customWidth="1"/>
    <col min="12808" max="12808" width="12.7109375" style="88" customWidth="1"/>
    <col min="12809" max="13056" width="9.140625" style="88"/>
    <col min="13057" max="13057" width="35.7109375" style="88" customWidth="1"/>
    <col min="13058" max="13058" width="10.5703125" style="88" customWidth="1"/>
    <col min="13059" max="13059" width="18.7109375" style="88" customWidth="1"/>
    <col min="13060" max="13060" width="50.5703125" style="88" customWidth="1"/>
    <col min="13061" max="13061" width="50.42578125" style="88" customWidth="1"/>
    <col min="13062" max="13063" width="13.85546875" style="88" customWidth="1"/>
    <col min="13064" max="13064" width="12.7109375" style="88" customWidth="1"/>
    <col min="13065" max="13312" width="9.140625" style="88"/>
    <col min="13313" max="13313" width="35.7109375" style="88" customWidth="1"/>
    <col min="13314" max="13314" width="10.5703125" style="88" customWidth="1"/>
    <col min="13315" max="13315" width="18.7109375" style="88" customWidth="1"/>
    <col min="13316" max="13316" width="50.5703125" style="88" customWidth="1"/>
    <col min="13317" max="13317" width="50.42578125" style="88" customWidth="1"/>
    <col min="13318" max="13319" width="13.85546875" style="88" customWidth="1"/>
    <col min="13320" max="13320" width="12.7109375" style="88" customWidth="1"/>
    <col min="13321" max="13568" width="9.140625" style="88"/>
    <col min="13569" max="13569" width="35.7109375" style="88" customWidth="1"/>
    <col min="13570" max="13570" width="10.5703125" style="88" customWidth="1"/>
    <col min="13571" max="13571" width="18.7109375" style="88" customWidth="1"/>
    <col min="13572" max="13572" width="50.5703125" style="88" customWidth="1"/>
    <col min="13573" max="13573" width="50.42578125" style="88" customWidth="1"/>
    <col min="13574" max="13575" width="13.85546875" style="88" customWidth="1"/>
    <col min="13576" max="13576" width="12.7109375" style="88" customWidth="1"/>
    <col min="13577" max="13824" width="9.140625" style="88"/>
    <col min="13825" max="13825" width="35.7109375" style="88" customWidth="1"/>
    <col min="13826" max="13826" width="10.5703125" style="88" customWidth="1"/>
    <col min="13827" max="13827" width="18.7109375" style="88" customWidth="1"/>
    <col min="13828" max="13828" width="50.5703125" style="88" customWidth="1"/>
    <col min="13829" max="13829" width="50.42578125" style="88" customWidth="1"/>
    <col min="13830" max="13831" width="13.85546875" style="88" customWidth="1"/>
    <col min="13832" max="13832" width="12.7109375" style="88" customWidth="1"/>
    <col min="13833" max="14080" width="9.140625" style="88"/>
    <col min="14081" max="14081" width="35.7109375" style="88" customWidth="1"/>
    <col min="14082" max="14082" width="10.5703125" style="88" customWidth="1"/>
    <col min="14083" max="14083" width="18.7109375" style="88" customWidth="1"/>
    <col min="14084" max="14084" width="50.5703125" style="88" customWidth="1"/>
    <col min="14085" max="14085" width="50.42578125" style="88" customWidth="1"/>
    <col min="14086" max="14087" width="13.85546875" style="88" customWidth="1"/>
    <col min="14088" max="14088" width="12.7109375" style="88" customWidth="1"/>
    <col min="14089" max="14336" width="9.140625" style="88"/>
    <col min="14337" max="14337" width="35.7109375" style="88" customWidth="1"/>
    <col min="14338" max="14338" width="10.5703125" style="88" customWidth="1"/>
    <col min="14339" max="14339" width="18.7109375" style="88" customWidth="1"/>
    <col min="14340" max="14340" width="50.5703125" style="88" customWidth="1"/>
    <col min="14341" max="14341" width="50.42578125" style="88" customWidth="1"/>
    <col min="14342" max="14343" width="13.85546875" style="88" customWidth="1"/>
    <col min="14344" max="14344" width="12.7109375" style="88" customWidth="1"/>
    <col min="14345" max="14592" width="9.140625" style="88"/>
    <col min="14593" max="14593" width="35.7109375" style="88" customWidth="1"/>
    <col min="14594" max="14594" width="10.5703125" style="88" customWidth="1"/>
    <col min="14595" max="14595" width="18.7109375" style="88" customWidth="1"/>
    <col min="14596" max="14596" width="50.5703125" style="88" customWidth="1"/>
    <col min="14597" max="14597" width="50.42578125" style="88" customWidth="1"/>
    <col min="14598" max="14599" width="13.85546875" style="88" customWidth="1"/>
    <col min="14600" max="14600" width="12.7109375" style="88" customWidth="1"/>
    <col min="14601" max="14848" width="9.140625" style="88"/>
    <col min="14849" max="14849" width="35.7109375" style="88" customWidth="1"/>
    <col min="14850" max="14850" width="10.5703125" style="88" customWidth="1"/>
    <col min="14851" max="14851" width="18.7109375" style="88" customWidth="1"/>
    <col min="14852" max="14852" width="50.5703125" style="88" customWidth="1"/>
    <col min="14853" max="14853" width="50.42578125" style="88" customWidth="1"/>
    <col min="14854" max="14855" width="13.85546875" style="88" customWidth="1"/>
    <col min="14856" max="14856" width="12.7109375" style="88" customWidth="1"/>
    <col min="14857" max="15104" width="9.140625" style="88"/>
    <col min="15105" max="15105" width="35.7109375" style="88" customWidth="1"/>
    <col min="15106" max="15106" width="10.5703125" style="88" customWidth="1"/>
    <col min="15107" max="15107" width="18.7109375" style="88" customWidth="1"/>
    <col min="15108" max="15108" width="50.5703125" style="88" customWidth="1"/>
    <col min="15109" max="15109" width="50.42578125" style="88" customWidth="1"/>
    <col min="15110" max="15111" width="13.85546875" style="88" customWidth="1"/>
    <col min="15112" max="15112" width="12.7109375" style="88" customWidth="1"/>
    <col min="15113" max="15360" width="9.140625" style="88"/>
    <col min="15361" max="15361" width="35.7109375" style="88" customWidth="1"/>
    <col min="15362" max="15362" width="10.5703125" style="88" customWidth="1"/>
    <col min="15363" max="15363" width="18.7109375" style="88" customWidth="1"/>
    <col min="15364" max="15364" width="50.5703125" style="88" customWidth="1"/>
    <col min="15365" max="15365" width="50.42578125" style="88" customWidth="1"/>
    <col min="15366" max="15367" width="13.85546875" style="88" customWidth="1"/>
    <col min="15368" max="15368" width="12.7109375" style="88" customWidth="1"/>
    <col min="15369" max="15616" width="9.140625" style="88"/>
    <col min="15617" max="15617" width="35.7109375" style="88" customWidth="1"/>
    <col min="15618" max="15618" width="10.5703125" style="88" customWidth="1"/>
    <col min="15619" max="15619" width="18.7109375" style="88" customWidth="1"/>
    <col min="15620" max="15620" width="50.5703125" style="88" customWidth="1"/>
    <col min="15621" max="15621" width="50.42578125" style="88" customWidth="1"/>
    <col min="15622" max="15623" width="13.85546875" style="88" customWidth="1"/>
    <col min="15624" max="15624" width="12.7109375" style="88" customWidth="1"/>
    <col min="15625" max="15872" width="9.140625" style="88"/>
    <col min="15873" max="15873" width="35.7109375" style="88" customWidth="1"/>
    <col min="15874" max="15874" width="10.5703125" style="88" customWidth="1"/>
    <col min="15875" max="15875" width="18.7109375" style="88" customWidth="1"/>
    <col min="15876" max="15876" width="50.5703125" style="88" customWidth="1"/>
    <col min="15877" max="15877" width="50.42578125" style="88" customWidth="1"/>
    <col min="15878" max="15879" width="13.85546875" style="88" customWidth="1"/>
    <col min="15880" max="15880" width="12.7109375" style="88" customWidth="1"/>
    <col min="15881" max="16128" width="9.140625" style="88"/>
    <col min="16129" max="16129" width="35.7109375" style="88" customWidth="1"/>
    <col min="16130" max="16130" width="10.5703125" style="88" customWidth="1"/>
    <col min="16131" max="16131" width="18.7109375" style="88" customWidth="1"/>
    <col min="16132" max="16132" width="50.5703125" style="88" customWidth="1"/>
    <col min="16133" max="16133" width="50.42578125" style="88" customWidth="1"/>
    <col min="16134" max="16135" width="13.85546875" style="88" customWidth="1"/>
    <col min="16136" max="16136" width="12.7109375" style="88" customWidth="1"/>
    <col min="16137" max="16384" width="9.140625" style="88"/>
  </cols>
  <sheetData>
    <row r="1" spans="1:8" ht="15" customHeight="1" x14ac:dyDescent="0.25">
      <c r="A1" s="91" t="s">
        <v>260</v>
      </c>
      <c r="B1" s="91" t="s">
        <v>261</v>
      </c>
      <c r="C1" s="91" t="s">
        <v>262</v>
      </c>
      <c r="D1" s="91" t="s">
        <v>263</v>
      </c>
      <c r="E1" s="91" t="s">
        <v>264</v>
      </c>
      <c r="F1" s="91" t="s">
        <v>265</v>
      </c>
      <c r="G1" s="91" t="s">
        <v>266</v>
      </c>
      <c r="H1" s="92" t="s">
        <v>267</v>
      </c>
    </row>
    <row r="2" spans="1:8" s="89" customFormat="1" ht="15" customHeight="1" x14ac:dyDescent="0.25">
      <c r="A2" s="93" t="s">
        <v>268</v>
      </c>
      <c r="B2" s="95">
        <v>311</v>
      </c>
      <c r="C2" s="93" t="s">
        <v>285</v>
      </c>
      <c r="D2" s="93" t="s">
        <v>286</v>
      </c>
      <c r="E2" s="93" t="s">
        <v>287</v>
      </c>
      <c r="F2" s="93" t="s">
        <v>288</v>
      </c>
      <c r="G2" s="126"/>
      <c r="H2" s="94" t="s">
        <v>269</v>
      </c>
    </row>
    <row r="3" spans="1:8" s="89" customFormat="1" ht="15" customHeight="1" x14ac:dyDescent="0.25">
      <c r="A3" s="93" t="s">
        <v>268</v>
      </c>
      <c r="B3" s="95">
        <v>278</v>
      </c>
      <c r="C3" s="93" t="s">
        <v>289</v>
      </c>
      <c r="D3" s="93" t="s">
        <v>290</v>
      </c>
      <c r="E3" s="93" t="s">
        <v>291</v>
      </c>
      <c r="F3" s="93" t="s">
        <v>292</v>
      </c>
      <c r="G3" s="126"/>
      <c r="H3" s="94" t="s">
        <v>269</v>
      </c>
    </row>
    <row r="4" spans="1:8" s="89" customFormat="1" ht="15" customHeight="1" x14ac:dyDescent="0.25">
      <c r="A4" s="93" t="s">
        <v>268</v>
      </c>
      <c r="B4" s="95">
        <v>514</v>
      </c>
      <c r="C4" s="93" t="s">
        <v>293</v>
      </c>
      <c r="D4" s="93" t="s">
        <v>294</v>
      </c>
      <c r="E4" s="93" t="s">
        <v>295</v>
      </c>
      <c r="F4" s="93" t="s">
        <v>296</v>
      </c>
      <c r="G4" s="126"/>
      <c r="H4" s="94" t="s">
        <v>269</v>
      </c>
    </row>
    <row r="5" spans="1:8" s="89" customFormat="1" ht="15" customHeight="1" x14ac:dyDescent="0.25">
      <c r="A5" s="93" t="s">
        <v>297</v>
      </c>
      <c r="B5" s="95">
        <v>333</v>
      </c>
      <c r="C5" s="93" t="s">
        <v>298</v>
      </c>
      <c r="D5" s="93" t="s">
        <v>299</v>
      </c>
      <c r="E5" s="93" t="s">
        <v>300</v>
      </c>
      <c r="F5" s="93" t="s">
        <v>301</v>
      </c>
      <c r="G5" s="126"/>
      <c r="H5" s="94" t="s">
        <v>269</v>
      </c>
    </row>
    <row r="6" spans="1:8" s="89" customFormat="1" ht="15" customHeight="1" x14ac:dyDescent="0.25">
      <c r="A6" s="93" t="s">
        <v>268</v>
      </c>
      <c r="B6" s="95">
        <v>519</v>
      </c>
      <c r="C6" s="93" t="s">
        <v>302</v>
      </c>
      <c r="D6" s="93" t="s">
        <v>466</v>
      </c>
      <c r="E6" s="93" t="s">
        <v>303</v>
      </c>
      <c r="F6" s="93" t="s">
        <v>304</v>
      </c>
      <c r="G6" s="126"/>
      <c r="H6" s="94" t="s">
        <v>269</v>
      </c>
    </row>
    <row r="7" spans="1:8" s="89" customFormat="1" ht="15" customHeight="1" x14ac:dyDescent="0.25">
      <c r="A7" s="93" t="s">
        <v>268</v>
      </c>
      <c r="B7" s="95">
        <v>522</v>
      </c>
      <c r="C7" s="93" t="s">
        <v>305</v>
      </c>
      <c r="D7" s="93" t="s">
        <v>306</v>
      </c>
      <c r="E7" s="93" t="s">
        <v>307</v>
      </c>
      <c r="F7" s="93" t="s">
        <v>308</v>
      </c>
      <c r="G7" s="126"/>
      <c r="H7" s="94" t="s">
        <v>269</v>
      </c>
    </row>
    <row r="8" spans="1:8" s="89" customFormat="1" ht="15" customHeight="1" x14ac:dyDescent="0.25">
      <c r="A8" s="93" t="s">
        <v>309</v>
      </c>
      <c r="B8" s="95">
        <v>1191</v>
      </c>
      <c r="C8" s="93" t="s">
        <v>310</v>
      </c>
      <c r="D8" s="93" t="s">
        <v>311</v>
      </c>
      <c r="E8" s="93" t="s">
        <v>312</v>
      </c>
      <c r="F8" s="93" t="s">
        <v>313</v>
      </c>
      <c r="G8" s="126"/>
      <c r="H8" s="94" t="s">
        <v>269</v>
      </c>
    </row>
    <row r="9" spans="1:8" s="89" customFormat="1" ht="15" customHeight="1" x14ac:dyDescent="0.25">
      <c r="A9" s="93" t="s">
        <v>314</v>
      </c>
      <c r="B9" s="95">
        <v>1269</v>
      </c>
      <c r="C9" s="93" t="s">
        <v>315</v>
      </c>
      <c r="D9" s="93" t="s">
        <v>316</v>
      </c>
      <c r="E9" s="93" t="s">
        <v>317</v>
      </c>
      <c r="F9" s="93" t="s">
        <v>318</v>
      </c>
      <c r="G9" s="126"/>
      <c r="H9" s="94" t="s">
        <v>269</v>
      </c>
    </row>
    <row r="10" spans="1:8" s="89" customFormat="1" ht="15" customHeight="1" x14ac:dyDescent="0.25">
      <c r="A10" s="93" t="s">
        <v>319</v>
      </c>
      <c r="B10" s="95">
        <v>523</v>
      </c>
      <c r="C10" s="93" t="s">
        <v>320</v>
      </c>
      <c r="D10" s="93" t="s">
        <v>321</v>
      </c>
      <c r="E10" s="93" t="s">
        <v>322</v>
      </c>
      <c r="F10" s="93" t="s">
        <v>323</v>
      </c>
      <c r="G10" s="126"/>
      <c r="H10" s="94" t="s">
        <v>269</v>
      </c>
    </row>
    <row r="11" spans="1:8" s="89" customFormat="1" ht="15" customHeight="1" x14ac:dyDescent="0.25">
      <c r="A11" s="93" t="s">
        <v>268</v>
      </c>
      <c r="B11" s="95">
        <v>524</v>
      </c>
      <c r="C11" s="93" t="s">
        <v>324</v>
      </c>
      <c r="D11" s="93" t="s">
        <v>325</v>
      </c>
      <c r="E11" s="93" t="s">
        <v>326</v>
      </c>
      <c r="F11" s="93" t="s">
        <v>327</v>
      </c>
      <c r="G11" s="126"/>
      <c r="H11" s="94" t="s">
        <v>269</v>
      </c>
    </row>
    <row r="12" spans="1:8" s="89" customFormat="1" ht="15" customHeight="1" x14ac:dyDescent="0.25">
      <c r="A12" s="93" t="s">
        <v>328</v>
      </c>
      <c r="B12" s="95">
        <v>88</v>
      </c>
      <c r="C12" s="93" t="s">
        <v>329</v>
      </c>
      <c r="D12" s="93" t="s">
        <v>330</v>
      </c>
      <c r="E12" s="93" t="s">
        <v>331</v>
      </c>
      <c r="F12" s="93" t="s">
        <v>332</v>
      </c>
      <c r="G12" s="126"/>
      <c r="H12" s="94" t="s">
        <v>269</v>
      </c>
    </row>
    <row r="13" spans="1:8" s="89" customFormat="1" ht="15" customHeight="1" x14ac:dyDescent="0.25">
      <c r="A13" s="93" t="s">
        <v>268</v>
      </c>
      <c r="B13" s="95">
        <v>281</v>
      </c>
      <c r="C13" s="93" t="s">
        <v>333</v>
      </c>
      <c r="D13" s="93" t="s">
        <v>334</v>
      </c>
      <c r="E13" s="93" t="s">
        <v>335</v>
      </c>
      <c r="F13" s="93" t="s">
        <v>336</v>
      </c>
      <c r="G13" s="126"/>
      <c r="H13" s="94" t="s">
        <v>269</v>
      </c>
    </row>
    <row r="14" spans="1:8" s="89" customFormat="1" ht="15" customHeight="1" x14ac:dyDescent="0.25">
      <c r="A14" s="93" t="s">
        <v>268</v>
      </c>
      <c r="B14" s="95">
        <v>305</v>
      </c>
      <c r="C14" s="93" t="s">
        <v>337</v>
      </c>
      <c r="D14" s="93" t="s">
        <v>338</v>
      </c>
      <c r="E14" s="93" t="s">
        <v>339</v>
      </c>
      <c r="F14" s="93" t="s">
        <v>340</v>
      </c>
      <c r="G14" s="126"/>
      <c r="H14" s="94" t="s">
        <v>269</v>
      </c>
    </row>
    <row r="15" spans="1:8" s="89" customFormat="1" ht="15" customHeight="1" x14ac:dyDescent="0.25">
      <c r="A15" s="93" t="s">
        <v>268</v>
      </c>
      <c r="B15" s="95">
        <v>509</v>
      </c>
      <c r="C15" s="93" t="s">
        <v>341</v>
      </c>
      <c r="D15" s="93" t="s">
        <v>342</v>
      </c>
      <c r="E15" s="93" t="s">
        <v>343</v>
      </c>
      <c r="F15" s="93" t="s">
        <v>344</v>
      </c>
      <c r="G15" s="126"/>
      <c r="H15" s="94" t="s">
        <v>269</v>
      </c>
    </row>
    <row r="16" spans="1:8" s="89" customFormat="1" ht="15" customHeight="1" x14ac:dyDescent="0.25">
      <c r="A16" s="93" t="s">
        <v>268</v>
      </c>
      <c r="B16" s="95">
        <v>317</v>
      </c>
      <c r="C16" s="93" t="s">
        <v>345</v>
      </c>
      <c r="D16" s="93" t="s">
        <v>346</v>
      </c>
      <c r="E16" s="93" t="s">
        <v>347</v>
      </c>
      <c r="F16" s="93" t="s">
        <v>348</v>
      </c>
      <c r="G16" s="126"/>
      <c r="H16" s="94" t="s">
        <v>269</v>
      </c>
    </row>
    <row r="17" spans="1:8" s="89" customFormat="1" ht="15" customHeight="1" x14ac:dyDescent="0.25">
      <c r="A17" s="93" t="s">
        <v>268</v>
      </c>
      <c r="B17" s="95">
        <v>325</v>
      </c>
      <c r="C17" s="93" t="s">
        <v>349</v>
      </c>
      <c r="D17" s="93" t="s">
        <v>350</v>
      </c>
      <c r="E17" s="93" t="s">
        <v>351</v>
      </c>
      <c r="F17" s="93" t="s">
        <v>352</v>
      </c>
      <c r="G17" s="126"/>
      <c r="H17" s="94" t="s">
        <v>269</v>
      </c>
    </row>
    <row r="18" spans="1:8" s="89" customFormat="1" ht="15" customHeight="1" x14ac:dyDescent="0.25">
      <c r="A18" s="93" t="s">
        <v>268</v>
      </c>
      <c r="B18" s="95">
        <v>330</v>
      </c>
      <c r="C18" s="93" t="s">
        <v>353</v>
      </c>
      <c r="D18" s="93" t="s">
        <v>354</v>
      </c>
      <c r="E18" s="93" t="s">
        <v>355</v>
      </c>
      <c r="F18" s="93" t="s">
        <v>356</v>
      </c>
      <c r="G18" s="126"/>
      <c r="H18" s="94" t="s">
        <v>269</v>
      </c>
    </row>
    <row r="19" spans="1:8" s="89" customFormat="1" ht="15" customHeight="1" x14ac:dyDescent="0.25">
      <c r="A19" s="93" t="s">
        <v>268</v>
      </c>
      <c r="B19" s="95">
        <v>283</v>
      </c>
      <c r="C19" s="93" t="s">
        <v>357</v>
      </c>
      <c r="D19" s="93" t="s">
        <v>358</v>
      </c>
      <c r="E19" s="93" t="s">
        <v>359</v>
      </c>
      <c r="F19" s="93" t="s">
        <v>360</v>
      </c>
      <c r="G19" s="126"/>
      <c r="H19" s="94" t="s">
        <v>269</v>
      </c>
    </row>
    <row r="20" spans="1:8" s="89" customFormat="1" ht="15" customHeight="1" x14ac:dyDescent="0.25">
      <c r="A20" s="93" t="s">
        <v>268</v>
      </c>
      <c r="B20" s="95">
        <v>282</v>
      </c>
      <c r="C20" s="93" t="s">
        <v>361</v>
      </c>
      <c r="D20" s="93" t="s">
        <v>362</v>
      </c>
      <c r="E20" s="93" t="s">
        <v>363</v>
      </c>
      <c r="F20" s="93" t="s">
        <v>364</v>
      </c>
      <c r="G20" s="126"/>
      <c r="H20" s="94" t="s">
        <v>269</v>
      </c>
    </row>
    <row r="21" spans="1:8" s="89" customFormat="1" ht="15" customHeight="1" x14ac:dyDescent="0.25">
      <c r="A21" s="93" t="s">
        <v>268</v>
      </c>
      <c r="B21" s="95">
        <v>288</v>
      </c>
      <c r="C21" s="93" t="s">
        <v>365</v>
      </c>
      <c r="D21" s="93" t="s">
        <v>366</v>
      </c>
      <c r="E21" s="93" t="s">
        <v>367</v>
      </c>
      <c r="F21" s="93" t="s">
        <v>368</v>
      </c>
      <c r="G21" s="126"/>
      <c r="H21" s="94" t="s">
        <v>269</v>
      </c>
    </row>
    <row r="22" spans="1:8" s="89" customFormat="1" ht="15" customHeight="1" x14ac:dyDescent="0.25">
      <c r="A22" s="93" t="s">
        <v>268</v>
      </c>
      <c r="B22" s="95">
        <v>316</v>
      </c>
      <c r="C22" s="93" t="s">
        <v>369</v>
      </c>
      <c r="D22" s="93" t="s">
        <v>370</v>
      </c>
      <c r="E22" s="93" t="s">
        <v>371</v>
      </c>
      <c r="F22" s="93" t="s">
        <v>372</v>
      </c>
      <c r="G22" s="126"/>
      <c r="H22" s="94" t="s">
        <v>269</v>
      </c>
    </row>
    <row r="23" spans="1:8" s="89" customFormat="1" ht="15" customHeight="1" x14ac:dyDescent="0.25">
      <c r="A23" s="93" t="s">
        <v>268</v>
      </c>
      <c r="B23" s="95">
        <v>82</v>
      </c>
      <c r="C23" s="93" t="s">
        <v>373</v>
      </c>
      <c r="D23" s="93" t="s">
        <v>374</v>
      </c>
      <c r="E23" s="93" t="s">
        <v>375</v>
      </c>
      <c r="F23" s="93" t="s">
        <v>376</v>
      </c>
      <c r="G23" s="126"/>
      <c r="H23" s="94" t="s">
        <v>269</v>
      </c>
    </row>
    <row r="24" spans="1:8" s="89" customFormat="1" ht="15" customHeight="1" x14ac:dyDescent="0.25">
      <c r="A24" s="93" t="s">
        <v>268</v>
      </c>
      <c r="B24" s="95">
        <v>285</v>
      </c>
      <c r="C24" s="93" t="s">
        <v>377</v>
      </c>
      <c r="D24" s="93" t="s">
        <v>378</v>
      </c>
      <c r="E24" s="93" t="s">
        <v>379</v>
      </c>
      <c r="F24" s="93" t="s">
        <v>380</v>
      </c>
      <c r="G24" s="126"/>
      <c r="H24" s="94" t="s">
        <v>269</v>
      </c>
    </row>
    <row r="25" spans="1:8" s="89" customFormat="1" ht="15" customHeight="1" x14ac:dyDescent="0.25">
      <c r="A25" s="93" t="s">
        <v>309</v>
      </c>
      <c r="B25" s="95">
        <v>287</v>
      </c>
      <c r="C25" s="93" t="s">
        <v>381</v>
      </c>
      <c r="D25" s="93" t="s">
        <v>382</v>
      </c>
      <c r="E25" s="93" t="s">
        <v>383</v>
      </c>
      <c r="F25" s="93" t="s">
        <v>384</v>
      </c>
      <c r="G25" s="126"/>
      <c r="H25" s="94" t="s">
        <v>269</v>
      </c>
    </row>
    <row r="26" spans="1:8" s="89" customFormat="1" ht="15" customHeight="1" x14ac:dyDescent="0.25">
      <c r="A26" s="93" t="s">
        <v>268</v>
      </c>
      <c r="B26" s="95">
        <v>315</v>
      </c>
      <c r="C26" s="93" t="s">
        <v>385</v>
      </c>
      <c r="D26" s="93" t="s">
        <v>386</v>
      </c>
      <c r="E26" s="93" t="s">
        <v>387</v>
      </c>
      <c r="F26" s="93" t="s">
        <v>388</v>
      </c>
      <c r="G26" s="126"/>
      <c r="H26" s="94" t="s">
        <v>269</v>
      </c>
    </row>
    <row r="27" spans="1:8" s="89" customFormat="1" ht="15" customHeight="1" x14ac:dyDescent="0.25">
      <c r="A27" s="93" t="s">
        <v>268</v>
      </c>
      <c r="B27" s="95">
        <v>361</v>
      </c>
      <c r="C27" s="93" t="s">
        <v>389</v>
      </c>
      <c r="D27" s="93" t="s">
        <v>390</v>
      </c>
      <c r="E27" s="93" t="s">
        <v>391</v>
      </c>
      <c r="F27" s="93" t="s">
        <v>392</v>
      </c>
      <c r="G27" s="126"/>
      <c r="H27" s="94" t="s">
        <v>269</v>
      </c>
    </row>
    <row r="28" spans="1:8" s="89" customFormat="1" ht="15" customHeight="1" x14ac:dyDescent="0.25">
      <c r="A28" s="93" t="s">
        <v>270</v>
      </c>
      <c r="B28" s="95">
        <v>89</v>
      </c>
      <c r="C28" s="93" t="s">
        <v>393</v>
      </c>
      <c r="D28" s="93" t="s">
        <v>394</v>
      </c>
      <c r="E28" s="93" t="s">
        <v>395</v>
      </c>
      <c r="F28" s="93" t="s">
        <v>396</v>
      </c>
      <c r="G28" s="126"/>
      <c r="H28" s="96" t="s">
        <v>397</v>
      </c>
    </row>
    <row r="29" spans="1:8" s="89" customFormat="1" ht="15" customHeight="1" x14ac:dyDescent="0.25">
      <c r="A29" s="93" t="s">
        <v>270</v>
      </c>
      <c r="B29" s="95">
        <v>295</v>
      </c>
      <c r="C29" s="93" t="s">
        <v>398</v>
      </c>
      <c r="D29" s="93" t="s">
        <v>399</v>
      </c>
      <c r="E29" s="93" t="s">
        <v>400</v>
      </c>
      <c r="F29" s="93" t="s">
        <v>401</v>
      </c>
      <c r="G29" s="126"/>
      <c r="H29" s="96" t="s">
        <v>271</v>
      </c>
    </row>
    <row r="30" spans="1:8" s="89" customFormat="1" ht="15" customHeight="1" x14ac:dyDescent="0.25">
      <c r="A30" s="93" t="s">
        <v>270</v>
      </c>
      <c r="B30" s="95">
        <v>90</v>
      </c>
      <c r="C30" s="93" t="s">
        <v>402</v>
      </c>
      <c r="D30" s="93" t="s">
        <v>403</v>
      </c>
      <c r="E30" s="93" t="s">
        <v>404</v>
      </c>
      <c r="F30" s="93" t="s">
        <v>405</v>
      </c>
      <c r="G30" s="126"/>
      <c r="H30" s="96" t="s">
        <v>271</v>
      </c>
    </row>
    <row r="31" spans="1:8" s="89" customFormat="1" ht="15" customHeight="1" x14ac:dyDescent="0.25">
      <c r="A31" s="93" t="s">
        <v>270</v>
      </c>
      <c r="B31" s="95">
        <v>91</v>
      </c>
      <c r="C31" s="93" t="s">
        <v>406</v>
      </c>
      <c r="D31" s="93" t="s">
        <v>407</v>
      </c>
      <c r="E31" s="93" t="s">
        <v>408</v>
      </c>
      <c r="F31" s="93" t="s">
        <v>409</v>
      </c>
      <c r="G31" s="126"/>
      <c r="H31" s="96" t="s">
        <v>271</v>
      </c>
    </row>
    <row r="32" spans="1:8" s="89" customFormat="1" ht="15" customHeight="1" x14ac:dyDescent="0.25">
      <c r="A32" s="93" t="s">
        <v>268</v>
      </c>
      <c r="B32" s="95">
        <v>299</v>
      </c>
      <c r="C32" s="93" t="s">
        <v>410</v>
      </c>
      <c r="D32" s="93" t="s">
        <v>411</v>
      </c>
      <c r="E32" s="93" t="s">
        <v>412</v>
      </c>
      <c r="F32" s="93" t="s">
        <v>413</v>
      </c>
      <c r="G32" s="126"/>
      <c r="H32" s="94" t="s">
        <v>269</v>
      </c>
    </row>
    <row r="33" spans="1:8" ht="15" customHeight="1" x14ac:dyDescent="0.25">
      <c r="A33" s="93" t="s">
        <v>270</v>
      </c>
      <c r="B33" s="95">
        <v>92</v>
      </c>
      <c r="C33" s="93" t="s">
        <v>414</v>
      </c>
      <c r="D33" s="93" t="s">
        <v>415</v>
      </c>
      <c r="E33" s="93" t="s">
        <v>416</v>
      </c>
      <c r="F33" s="93" t="s">
        <v>417</v>
      </c>
      <c r="G33" s="126"/>
      <c r="H33" s="96" t="s">
        <v>271</v>
      </c>
    </row>
    <row r="34" spans="1:8" ht="15" customHeight="1" x14ac:dyDescent="0.25">
      <c r="A34" s="93" t="s">
        <v>270</v>
      </c>
      <c r="B34" s="95">
        <v>300</v>
      </c>
      <c r="C34" s="93" t="s">
        <v>418</v>
      </c>
      <c r="D34" s="93" t="s">
        <v>419</v>
      </c>
      <c r="E34" s="93" t="s">
        <v>420</v>
      </c>
      <c r="F34" s="93" t="s">
        <v>421</v>
      </c>
      <c r="G34" s="126"/>
      <c r="H34" s="96" t="s">
        <v>271</v>
      </c>
    </row>
    <row r="35" spans="1:8" ht="15" customHeight="1" x14ac:dyDescent="0.25">
      <c r="A35" s="93" t="s">
        <v>270</v>
      </c>
      <c r="B35" s="95">
        <v>301</v>
      </c>
      <c r="C35" s="93" t="s">
        <v>422</v>
      </c>
      <c r="D35" s="93" t="s">
        <v>423</v>
      </c>
      <c r="E35" s="93" t="s">
        <v>424</v>
      </c>
      <c r="F35" s="93" t="s">
        <v>425</v>
      </c>
      <c r="G35" s="126"/>
      <c r="H35" s="96" t="s">
        <v>271</v>
      </c>
    </row>
    <row r="36" spans="1:8" ht="15" customHeight="1" x14ac:dyDescent="0.25">
      <c r="A36" s="93" t="s">
        <v>268</v>
      </c>
      <c r="B36" s="95">
        <v>364</v>
      </c>
      <c r="C36" s="93" t="s">
        <v>426</v>
      </c>
      <c r="D36" s="93" t="s">
        <v>427</v>
      </c>
      <c r="E36" s="93" t="s">
        <v>428</v>
      </c>
      <c r="F36" s="93" t="s">
        <v>429</v>
      </c>
      <c r="G36" s="126"/>
      <c r="H36" s="94" t="s">
        <v>269</v>
      </c>
    </row>
    <row r="37" spans="1:8" ht="15" customHeight="1" x14ac:dyDescent="0.25">
      <c r="A37" s="93" t="s">
        <v>268</v>
      </c>
      <c r="B37" s="95">
        <v>370</v>
      </c>
      <c r="C37" s="93" t="s">
        <v>430</v>
      </c>
      <c r="D37" s="93" t="s">
        <v>431</v>
      </c>
      <c r="E37" s="93" t="s">
        <v>432</v>
      </c>
      <c r="F37" s="93" t="s">
        <v>433</v>
      </c>
      <c r="G37" s="126"/>
      <c r="H37" s="94" t="s">
        <v>269</v>
      </c>
    </row>
    <row r="38" spans="1:8" ht="15" customHeight="1" x14ac:dyDescent="0.25">
      <c r="A38" s="93" t="s">
        <v>268</v>
      </c>
      <c r="B38" s="95">
        <v>372</v>
      </c>
      <c r="C38" s="93" t="s">
        <v>434</v>
      </c>
      <c r="D38" s="93" t="s">
        <v>435</v>
      </c>
      <c r="E38" s="93" t="s">
        <v>436</v>
      </c>
      <c r="F38" s="93" t="s">
        <v>437</v>
      </c>
      <c r="G38" s="126"/>
      <c r="H38" s="94" t="s">
        <v>269</v>
      </c>
    </row>
    <row r="39" spans="1:8" ht="15" customHeight="1" x14ac:dyDescent="0.25">
      <c r="A39" s="93" t="s">
        <v>268</v>
      </c>
      <c r="B39" s="95">
        <v>613</v>
      </c>
      <c r="C39" s="93" t="s">
        <v>438</v>
      </c>
      <c r="D39" s="93" t="s">
        <v>439</v>
      </c>
      <c r="E39" s="93" t="s">
        <v>440</v>
      </c>
      <c r="F39" s="93" t="s">
        <v>441</v>
      </c>
      <c r="G39" s="126"/>
      <c r="H39" s="94" t="s">
        <v>269</v>
      </c>
    </row>
    <row r="40" spans="1:8" ht="15" customHeight="1" x14ac:dyDescent="0.25">
      <c r="A40" s="93" t="s">
        <v>268</v>
      </c>
      <c r="B40" s="95">
        <v>1304</v>
      </c>
      <c r="C40" s="93" t="s">
        <v>442</v>
      </c>
      <c r="D40" s="93" t="s">
        <v>443</v>
      </c>
      <c r="E40" s="93" t="s">
        <v>444</v>
      </c>
      <c r="F40" s="93" t="s">
        <v>445</v>
      </c>
      <c r="G40" s="126"/>
      <c r="H40" s="94" t="s">
        <v>269</v>
      </c>
    </row>
    <row r="41" spans="1:8" ht="15" customHeight="1" x14ac:dyDescent="0.25">
      <c r="A41" s="93" t="s">
        <v>268</v>
      </c>
      <c r="B41" s="95">
        <v>368</v>
      </c>
      <c r="C41" s="93" t="s">
        <v>446</v>
      </c>
      <c r="D41" s="93" t="s">
        <v>447</v>
      </c>
      <c r="E41" s="93" t="s">
        <v>448</v>
      </c>
      <c r="F41" s="93" t="s">
        <v>449</v>
      </c>
      <c r="G41" s="126"/>
      <c r="H41" s="94" t="s">
        <v>269</v>
      </c>
    </row>
    <row r="42" spans="1:8" ht="15" customHeight="1" x14ac:dyDescent="0.25">
      <c r="A42" s="93" t="s">
        <v>268</v>
      </c>
      <c r="B42" s="95">
        <v>5081</v>
      </c>
      <c r="C42" s="93" t="s">
        <v>450</v>
      </c>
      <c r="D42" s="93" t="s">
        <v>451</v>
      </c>
      <c r="E42" s="93" t="s">
        <v>452</v>
      </c>
      <c r="F42" s="93" t="s">
        <v>453</v>
      </c>
      <c r="G42" s="126"/>
      <c r="H42" s="94" t="s">
        <v>269</v>
      </c>
    </row>
    <row r="43" spans="1:8" ht="15" customHeight="1" x14ac:dyDescent="0.25">
      <c r="A43" s="93" t="s">
        <v>268</v>
      </c>
      <c r="B43" s="95">
        <v>369</v>
      </c>
      <c r="C43" s="93" t="s">
        <v>454</v>
      </c>
      <c r="D43" s="93" t="s">
        <v>455</v>
      </c>
      <c r="E43" s="93" t="s">
        <v>456</v>
      </c>
      <c r="F43" s="93" t="s">
        <v>457</v>
      </c>
      <c r="G43" s="126"/>
      <c r="H43" s="94" t="s">
        <v>269</v>
      </c>
    </row>
    <row r="44" spans="1:8" ht="15" customHeight="1" x14ac:dyDescent="0.25">
      <c r="A44" s="93" t="s">
        <v>268</v>
      </c>
      <c r="B44" s="95">
        <v>4583</v>
      </c>
      <c r="C44" s="93" t="s">
        <v>458</v>
      </c>
      <c r="D44" s="93" t="s">
        <v>459</v>
      </c>
      <c r="E44" s="93" t="s">
        <v>460</v>
      </c>
      <c r="F44" s="93" t="s">
        <v>461</v>
      </c>
      <c r="G44" s="126"/>
      <c r="H44" s="94" t="s">
        <v>269</v>
      </c>
    </row>
    <row r="45" spans="1:8" ht="15" customHeight="1" x14ac:dyDescent="0.25">
      <c r="A45" s="93" t="s">
        <v>268</v>
      </c>
      <c r="B45" s="95">
        <v>49</v>
      </c>
      <c r="C45" s="93" t="s">
        <v>462</v>
      </c>
      <c r="D45" s="93" t="s">
        <v>463</v>
      </c>
      <c r="E45" s="93" t="s">
        <v>464</v>
      </c>
      <c r="F45" s="93" t="s">
        <v>465</v>
      </c>
      <c r="G45" s="126"/>
      <c r="H45" s="94" t="s">
        <v>269</v>
      </c>
    </row>
    <row r="48" spans="1:8" x14ac:dyDescent="0.25">
      <c r="A48" s="91" t="s">
        <v>260</v>
      </c>
      <c r="B48" s="91" t="s">
        <v>261</v>
      </c>
      <c r="C48" s="91" t="s">
        <v>262</v>
      </c>
      <c r="D48" s="91" t="s">
        <v>263</v>
      </c>
      <c r="E48" s="91" t="s">
        <v>264</v>
      </c>
      <c r="F48" s="91" t="s">
        <v>265</v>
      </c>
      <c r="G48" s="91" t="s">
        <v>266</v>
      </c>
      <c r="H48" s="92" t="s">
        <v>267</v>
      </c>
    </row>
    <row r="49" spans="4:6" x14ac:dyDescent="0.25">
      <c r="D49" s="88">
        <f>Титул!H4</f>
        <v>0</v>
      </c>
    </row>
    <row r="51" spans="4:6" x14ac:dyDescent="0.25">
      <c r="E51" s="88" t="e">
        <f>DGET(A1:H45,E48,D48:D49)</f>
        <v>#VALUE!</v>
      </c>
      <c r="F51" s="88" t="e">
        <f>DGET(A1:H45,F48,D48:D49)</f>
        <v>#VALUE!</v>
      </c>
    </row>
  </sheetData>
  <sheetProtection password="CF2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Титул</vt:lpstr>
      <vt:lpstr>Титульный лист</vt:lpstr>
      <vt:lpstr>1000 Доноры</vt:lpstr>
      <vt:lpstr>1100 Отводы</vt:lpstr>
      <vt:lpstr>1200 Донации</vt:lpstr>
      <vt:lpstr>2000 Цел.кр</vt:lpstr>
      <vt:lpstr>3000 Заготовка</vt:lpstr>
      <vt:lpstr>4000 Браки </vt:lpstr>
      <vt:lpstr>5000 карантин</vt:lpstr>
      <vt:lpstr>6000 клиника</vt:lpstr>
      <vt:lpstr>6100 препараты</vt:lpstr>
      <vt:lpstr>7000 хранение</vt:lpstr>
      <vt:lpstr>8000 лек СЗП</vt:lpstr>
      <vt:lpstr>8100 лекарства</vt:lpstr>
      <vt:lpstr>3200</vt:lpstr>
      <vt:lpstr>Лист1</vt:lpstr>
      <vt:lpstr>ЛПУ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Бевзюк Екатерина Владимировна</cp:lastModifiedBy>
  <cp:revision>1</cp:revision>
  <cp:lastPrinted>2022-12-15T07:50:35Z</cp:lastPrinted>
  <dcterms:created xsi:type="dcterms:W3CDTF">2021-12-21T16:52:29Z</dcterms:created>
  <dcterms:modified xsi:type="dcterms:W3CDTF">2024-12-04T08:37:00Z</dcterms:modified>
  <dc:language>ru-RU</dc:language>
</cp:coreProperties>
</file>