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F2A" lockStructure="1"/>
  <bookViews>
    <workbookView xWindow="630" yWindow="270" windowWidth="12945" windowHeight="12270"/>
  </bookViews>
  <sheets>
    <sheet name="Титул" sheetId="3" r:id="rId1"/>
    <sheet name="т.1 и т.2 Обследование " sheetId="1" r:id="rId2"/>
    <sheet name="Лист1" sheetId="4" state="hidden" r:id="rId3"/>
    <sheet name="т.3 Женщины 18-29" sheetId="5" r:id="rId4"/>
    <sheet name="т.4 Женщины 30-49" sheetId="6" r:id="rId5"/>
    <sheet name="т.5 Мужчины 18-29" sheetId="7" r:id="rId6"/>
    <sheet name="т.6 Мужчины 30-49" sheetId="8" r:id="rId7"/>
  </sheets>
  <definedNames>
    <definedName name="Год">Лист1!$H$2:$H$6</definedName>
    <definedName name="ЛПУ">Лист1!$D$2:$D$83</definedName>
    <definedName name="Месяц">Лист1!$G$2:$G$13</definedName>
  </definedNames>
  <calcPr calcId="145621"/>
</workbook>
</file>

<file path=xl/calcChain.xml><?xml version="1.0" encoding="utf-8"?>
<calcChain xmlns="http://schemas.openxmlformats.org/spreadsheetml/2006/main">
  <c r="H32" i="1" l="1"/>
  <c r="H15" i="1" l="1"/>
  <c r="G15" i="1"/>
  <c r="G5" i="8"/>
  <c r="G5" i="7"/>
  <c r="B5" i="8"/>
  <c r="B5" i="7"/>
  <c r="X5" i="6"/>
  <c r="X5" i="5"/>
  <c r="B5" i="6"/>
  <c r="B5" i="5"/>
  <c r="G32" i="1" l="1"/>
  <c r="G31" i="1"/>
  <c r="G33" i="1"/>
  <c r="H31" i="1"/>
  <c r="H33" i="1"/>
  <c r="F16" i="1"/>
  <c r="F15" i="1"/>
  <c r="T1" i="3" l="1"/>
  <c r="A1" i="3"/>
  <c r="F36" i="1" l="1"/>
  <c r="F25" i="1" l="1"/>
  <c r="F26" i="1"/>
  <c r="F27" i="1"/>
  <c r="F28" i="1"/>
  <c r="F24" i="1"/>
  <c r="F8" i="1" l="1"/>
  <c r="G6" i="3" l="1"/>
  <c r="F19" i="1" l="1"/>
  <c r="F20" i="1"/>
  <c r="F21" i="1"/>
  <c r="F22" i="1"/>
  <c r="F23" i="1"/>
  <c r="F29" i="1"/>
  <c r="F30" i="1"/>
  <c r="F31" i="1"/>
  <c r="F32" i="1"/>
  <c r="F33" i="1"/>
  <c r="F34" i="1"/>
  <c r="F35" i="1"/>
  <c r="F18" i="1"/>
  <c r="F7" i="1"/>
  <c r="F9" i="1"/>
  <c r="F10" i="1"/>
  <c r="F11" i="1"/>
  <c r="F12" i="1"/>
  <c r="F13" i="1"/>
  <c r="F14" i="1"/>
  <c r="F6" i="1"/>
</calcChain>
</file>

<file path=xl/sharedStrings.xml><?xml version="1.0" encoding="utf-8"?>
<sst xmlns="http://schemas.openxmlformats.org/spreadsheetml/2006/main" count="377" uniqueCount="320">
  <si>
    <t>Показатель</t>
  </si>
  <si>
    <t>Прошли обследование (осмотр), всего, чел.</t>
  </si>
  <si>
    <t>ж</t>
  </si>
  <si>
    <t>м</t>
  </si>
  <si>
    <t>Всего:</t>
  </si>
  <si>
    <t>План проведения диспансеризации по оценке репродуктивного здоровья</t>
  </si>
  <si>
    <t>Оценка репродуктивного здоровья и репродуктивных установок с помощью вопросника – Анамнестической анкеты для женщин 18-49 лет</t>
  </si>
  <si>
    <t>Пальпация молочных желез и их визуальное исследование в соответствии с клиническими рекомендациями «Доброкачественная дисплазия молочной железы»</t>
  </si>
  <si>
    <t>Индивидуальное профилактическое консультирование по вопросам репродуктивного здоровья в завершении осмотра</t>
  </si>
  <si>
    <t>Лабораторное исследование мазков в целях выявления ИППП методом ПЦР у женщин 18-29 лет</t>
  </si>
  <si>
    <t>Заполнение Анамнестической анкеты у мужчин в возрасте 18-49 лет (Приложение №1 Методических рекомендаций МЗ РФ от 29.03.2024г.)</t>
  </si>
  <si>
    <t>Осмотр врача-уролога или врача-хирурга, прошедшего подготовку по вопросам репродуктивного здоровья</t>
  </si>
  <si>
    <t xml:space="preserve">Всего прошли I этап диспансеризации </t>
  </si>
  <si>
    <t>Лабораторное исследование мазков у женщин в возрасте 30-49 лет в целях выявления инфекционных возбудителей заболеваний органов малого таза методом ПЦР</t>
  </si>
  <si>
    <t>Определение ДНК вирусов папилломы человека высокого канцерогенного риска в соскобе из цервикального канала методом ПЦР 1 раз в 5 лет (30, 35, 40, 45)</t>
  </si>
  <si>
    <t>УЗИ матки и придатков, дополнительно оценивается КАФ в обоих яичниках</t>
  </si>
  <si>
    <t>УЗИ молочных желез с применением системы BI-RADS. Дополнительно оцениваются региональные лимфаузлы.</t>
  </si>
  <si>
    <t>Осмотр врача-уролога или врача-хирурга (повторный)</t>
  </si>
  <si>
    <t>Всего прошли II этап диспансеризации</t>
  </si>
  <si>
    <t>Установлена I группа здоровья</t>
  </si>
  <si>
    <t>Установлена II группа здоровья</t>
  </si>
  <si>
    <t>Установлена III группа здоровья</t>
  </si>
  <si>
    <t>Определение диспансерного наблюдения</t>
  </si>
  <si>
    <t>№ п/п</t>
  </si>
  <si>
    <t>Таблица 1.    I Этап диспансеризации по оценке репродуктивного здоровья взрослого населения</t>
  </si>
  <si>
    <t>Оценка репродуктивного здоровья взрослого населения</t>
  </si>
  <si>
    <t>Таблица 2.   II Этап диспансеризации по оценке репродуктивного здоровья взрослого населения</t>
  </si>
  <si>
    <t>2.1</t>
  </si>
  <si>
    <t>2.2</t>
  </si>
  <si>
    <t>2.3</t>
  </si>
  <si>
    <t>Дата заполнения :</t>
  </si>
  <si>
    <t>(Ф.И.О)</t>
  </si>
  <si>
    <t>(подпись)</t>
  </si>
  <si>
    <t>Руководитель учреждения:</t>
  </si>
  <si>
    <t>e-mail:</t>
  </si>
  <si>
    <t>мобильный телефон:</t>
  </si>
  <si>
    <t>рабочий телефон:</t>
  </si>
  <si>
    <t>контактная информация:</t>
  </si>
  <si>
    <t>отчество:</t>
  </si>
  <si>
    <t>имя:</t>
  </si>
  <si>
    <t>фамилия:</t>
  </si>
  <si>
    <t>должность:</t>
  </si>
  <si>
    <t>Отвественный за составление отчета:</t>
  </si>
  <si>
    <t>Бумажный вариант отчета не сдавать!</t>
  </si>
  <si>
    <t>за</t>
  </si>
  <si>
    <t>Наименование учреждения:</t>
  </si>
  <si>
    <t>ФГБОУ ВО СЗГМУ им.И.И.Мечникова Минздрава России</t>
  </si>
  <si>
    <t>СЗ центр</t>
  </si>
  <si>
    <t>СПб ГБУЗ "Детская городская поликлиника №71"</t>
  </si>
  <si>
    <t>Пдет_71</t>
  </si>
  <si>
    <t>СПб ГБУЗ "Городская поликлиника №117"</t>
  </si>
  <si>
    <t>П117</t>
  </si>
  <si>
    <t>СПб ГБУЗ "Городская поликлиника №112"</t>
  </si>
  <si>
    <t>П112</t>
  </si>
  <si>
    <t>СПб ГБУЗ "Городская поликлиника №111"</t>
  </si>
  <si>
    <t>П111</t>
  </si>
  <si>
    <t>СПб ГБУЗ "Городская поликлиника №106"</t>
  </si>
  <si>
    <t>П106</t>
  </si>
  <si>
    <t>СПб ГБУЗ "Городская поликлиника №104"</t>
  </si>
  <si>
    <t>П104</t>
  </si>
  <si>
    <t>СПб ГБУЗ "Городская поликлиника №100 Невского района Санкт-Петербурга"</t>
  </si>
  <si>
    <t>П100</t>
  </si>
  <si>
    <t>СПб ГБУЗ "Городская поликлиника №99"</t>
  </si>
  <si>
    <t>П_99</t>
  </si>
  <si>
    <t>СПб ГБУЗ "Городская поликлиника №97"</t>
  </si>
  <si>
    <t>П_97</t>
  </si>
  <si>
    <t>СПб ГБУЗ "Городская поликлиника №96"</t>
  </si>
  <si>
    <t>П_96</t>
  </si>
  <si>
    <t>СПб ГБУЗ "Городская поликлиника №94"</t>
  </si>
  <si>
    <t>П_94</t>
  </si>
  <si>
    <t>СПб ГБУЗ "Городская поликлиника №93"</t>
  </si>
  <si>
    <t>П_93</t>
  </si>
  <si>
    <t>СПб ГБУЗ "Городская поликлиника №88"</t>
  </si>
  <si>
    <t>П_88</t>
  </si>
  <si>
    <t>СПб ГБУЗ "Городская поликлиника №87"</t>
  </si>
  <si>
    <t>П_87</t>
  </si>
  <si>
    <t>СПб ГБУЗ "Городская поликлиника №86"</t>
  </si>
  <si>
    <t>П_86</t>
  </si>
  <si>
    <t>СПб ГБУЗ "Городская поликлиника №77 Невского района"</t>
  </si>
  <si>
    <t>П_77</t>
  </si>
  <si>
    <t>СПб ГБУЗ "Городская поликлиника №76"</t>
  </si>
  <si>
    <t>П_76</t>
  </si>
  <si>
    <t>СПб ГБУЗ "Городская поликлиника №75"</t>
  </si>
  <si>
    <t>П_75</t>
  </si>
  <si>
    <t>СПб ГБУЗ "Городская поликлиника №74"</t>
  </si>
  <si>
    <t>П_74</t>
  </si>
  <si>
    <t>СПб ГБУЗ "Городская поликлиника №71"</t>
  </si>
  <si>
    <t>П_71</t>
  </si>
  <si>
    <t>СПб ГБУЗ "Городская поликлиника №60 Пушкинского района"</t>
  </si>
  <si>
    <t>П_60</t>
  </si>
  <si>
    <t>СПб ГБУЗ "Городская поликлиника №54"</t>
  </si>
  <si>
    <t>П_54</t>
  </si>
  <si>
    <t>СПб ГБУЗ "Городская поликлиника №52"</t>
  </si>
  <si>
    <t>П_52</t>
  </si>
  <si>
    <t>СПб ГБУЗ "Городская поликлиника №48"</t>
  </si>
  <si>
    <t>П_48</t>
  </si>
  <si>
    <t>СПб ГБУЗ "Городская поликлиника №46"</t>
  </si>
  <si>
    <t>П_46</t>
  </si>
  <si>
    <t>СПб ГБУЗ "Городская поликлиника №44"</t>
  </si>
  <si>
    <t>П_44</t>
  </si>
  <si>
    <t>СПб ГБУЗ "Городская поликлиника №43"</t>
  </si>
  <si>
    <t>П_43</t>
  </si>
  <si>
    <t>СПб ГАУЗ "Городская поликлиника №40"</t>
  </si>
  <si>
    <t>П_40</t>
  </si>
  <si>
    <t>СПб ГБУЗ "Городская поликлиника №39"</t>
  </si>
  <si>
    <t>П_39</t>
  </si>
  <si>
    <t>СПб ГБУЗ "Городская поликлиника №38"</t>
  </si>
  <si>
    <t>П_38</t>
  </si>
  <si>
    <t>СПб ГБУЗ "Городская поликлиника №37"</t>
  </si>
  <si>
    <t>П_37</t>
  </si>
  <si>
    <t>СПб ГБУЗ "Городская поликлиника №34"</t>
  </si>
  <si>
    <t>П_34</t>
  </si>
  <si>
    <t>СПб ГБУЗ "Городская поликлиника №32"</t>
  </si>
  <si>
    <t>П_32</t>
  </si>
  <si>
    <t>СПб ГБУЗ "Городская поликлиника №28"</t>
  </si>
  <si>
    <t>П_28</t>
  </si>
  <si>
    <t>СПб ГБУЗ "Городская поликлиника №27"</t>
  </si>
  <si>
    <t>П_27</t>
  </si>
  <si>
    <t>СПб ГБУЗ "Городская поликлиника №25 Невского района"</t>
  </si>
  <si>
    <t>П_25</t>
  </si>
  <si>
    <t>СПб ГБУЗ "Городская поликлиника №24"</t>
  </si>
  <si>
    <t>П_24</t>
  </si>
  <si>
    <t>СПб ГБУЗ "Городская поликлиника №23"</t>
  </si>
  <si>
    <t>П_23</t>
  </si>
  <si>
    <t>январь-декабрь</t>
  </si>
  <si>
    <t>январь-ноябрь</t>
  </si>
  <si>
    <t>январь-октябрь</t>
  </si>
  <si>
    <t>январь-сентябрь</t>
  </si>
  <si>
    <t>СПб ГБУЗ "Городская поликлиника №17"</t>
  </si>
  <si>
    <t>П_17</t>
  </si>
  <si>
    <t>январь-август</t>
  </si>
  <si>
    <t>СПб ГБУЗ "Городская поликлиника №14"</t>
  </si>
  <si>
    <t>П_14</t>
  </si>
  <si>
    <t>январь-июль</t>
  </si>
  <si>
    <t>СПб ГБУЗ "Городская поликлиника №8"</t>
  </si>
  <si>
    <t>П__8</t>
  </si>
  <si>
    <t>январь-июнь</t>
  </si>
  <si>
    <t>СПб ГБУЗ "Городская поликлиника №6"</t>
  </si>
  <si>
    <t>П__6</t>
  </si>
  <si>
    <t>январь-май</t>
  </si>
  <si>
    <t>СПб ГБУЗ "Городская поликлиника №4"</t>
  </si>
  <si>
    <t>П__4</t>
  </si>
  <si>
    <t>январь-апрель</t>
  </si>
  <si>
    <t>СПб ГБУЗ "Городская поликлиника №3"</t>
  </si>
  <si>
    <t>П__3</t>
  </si>
  <si>
    <t>январь-март</t>
  </si>
  <si>
    <t>ФГБОУ ВО ПСПбГМУ им. И.П.Павлова" Минздрава России</t>
  </si>
  <si>
    <t>Кл_ГМУ</t>
  </si>
  <si>
    <t>январь-февраль</t>
  </si>
  <si>
    <t>СПб ГБУЗ "Городская больница №40"</t>
  </si>
  <si>
    <t>Б_40</t>
  </si>
  <si>
    <t>январь</t>
  </si>
  <si>
    <t>СПб ГБУЗ "Николаевская больница"</t>
  </si>
  <si>
    <t>Б_37Никол</t>
  </si>
  <si>
    <t>ГОД</t>
  </si>
  <si>
    <t>ПЕРИОД</t>
  </si>
  <si>
    <t>OrgNameJur_Short</t>
  </si>
  <si>
    <t>Org_abbr</t>
  </si>
  <si>
    <t>Org_id</t>
  </si>
  <si>
    <t>ObjectID</t>
  </si>
  <si>
    <t>Б_РАН</t>
  </si>
  <si>
    <t>ФГУЗ СПб больница РАН</t>
  </si>
  <si>
    <t>Пр_ФТС</t>
  </si>
  <si>
    <t>ФГКУ "Поликлиника №4 Федеральной таможенной службы"</t>
  </si>
  <si>
    <t>Ч_Б_Дорожная</t>
  </si>
  <si>
    <t>ЧУЗ «Дорожная клиническая больница «РЖД-Медицина» города Санкт-Петербурга</t>
  </si>
  <si>
    <t>Ч_ГП</t>
  </si>
  <si>
    <t>ООО "Городские поликлиники"</t>
  </si>
  <si>
    <r>
      <t xml:space="preserve">Отчетная форма по проведению диспансеризации по оценке репродуктивного здоровья взрослого населения            Санкт-Петербурга
</t>
    </r>
    <r>
      <rPr>
        <b/>
        <sz val="12"/>
        <color indexed="12"/>
        <rFont val="Arial Cyr"/>
        <charset val="204"/>
      </rPr>
      <t>(распоряжение Комитета по здравоохранению от 23.04.2024 № 209-р)</t>
    </r>
  </si>
  <si>
    <t>6.1</t>
  </si>
  <si>
    <t>7.1</t>
  </si>
  <si>
    <r>
      <t xml:space="preserve">При ответах «Да» Анамнестической анкеты (вопросы №№ 1, 3-6, 11, 14-17, 19-22) мужчина </t>
    </r>
    <r>
      <rPr>
        <b/>
        <sz val="11"/>
        <color theme="1"/>
        <rFont val="Calibri"/>
        <family val="2"/>
        <charset val="204"/>
        <scheme val="minor"/>
      </rPr>
      <t>направляется</t>
    </r>
    <r>
      <rPr>
        <sz val="11"/>
        <color theme="1"/>
        <rFont val="Calibri"/>
        <family val="2"/>
        <charset val="204"/>
        <scheme val="minor"/>
      </rPr>
      <t xml:space="preserve"> на 2-й этап базового исследования качества спермограммы</t>
    </r>
  </si>
  <si>
    <r>
      <t xml:space="preserve">из них </t>
    </r>
    <r>
      <rPr>
        <b/>
        <sz val="11"/>
        <color theme="1"/>
        <rFont val="Calibri"/>
        <family val="2"/>
        <charset val="204"/>
        <scheme val="minor"/>
      </rPr>
      <t>проведено</t>
    </r>
    <r>
      <rPr>
        <sz val="11"/>
        <color theme="1"/>
        <rFont val="Calibri"/>
        <family val="2"/>
        <charset val="204"/>
        <scheme val="minor"/>
      </rPr>
      <t xml:space="preserve"> базовых исследований качества спермограммы</t>
    </r>
  </si>
  <si>
    <r>
      <t xml:space="preserve">При ответах «Да» Анамнестической анкеты (вопросы №№ 3,7, 9,10,15-17) мужчина </t>
    </r>
    <r>
      <rPr>
        <b/>
        <sz val="11"/>
        <color theme="1"/>
        <rFont val="Calibri"/>
        <family val="2"/>
        <charset val="204"/>
        <scheme val="minor"/>
      </rPr>
      <t>направляется</t>
    </r>
    <r>
      <rPr>
        <sz val="11"/>
        <color theme="1"/>
        <rFont val="Calibri"/>
        <family val="2"/>
        <charset val="204"/>
        <scheme val="minor"/>
      </rPr>
      <t xml:space="preserve"> на 2-й этап на микроскопическое исследование отделяемого мочеполовых органов методом ПЦР</t>
    </r>
  </si>
  <si>
    <r>
      <t xml:space="preserve">из них </t>
    </r>
    <r>
      <rPr>
        <b/>
        <sz val="11"/>
        <color theme="1"/>
        <rFont val="Calibri"/>
        <family val="2"/>
        <charset val="204"/>
        <scheme val="minor"/>
      </rPr>
      <t>проведено</t>
    </r>
    <r>
      <rPr>
        <sz val="11"/>
        <color theme="1"/>
        <rFont val="Calibri"/>
        <family val="2"/>
        <charset val="204"/>
        <scheme val="minor"/>
      </rPr>
      <t xml:space="preserve"> микроскопических исследований отделяемого мочеполовых органов методом ПЦР</t>
    </r>
  </si>
  <si>
    <t>8.1</t>
  </si>
  <si>
    <r>
      <t xml:space="preserve">из них </t>
    </r>
    <r>
      <rPr>
        <b/>
        <sz val="11"/>
        <color theme="1"/>
        <rFont val="Calibri"/>
        <family val="2"/>
        <charset val="204"/>
        <scheme val="minor"/>
      </rPr>
      <t>проведено</t>
    </r>
    <r>
      <rPr>
        <sz val="11"/>
        <color theme="1"/>
        <rFont val="Calibri"/>
        <family val="2"/>
        <charset val="204"/>
        <scheme val="minor"/>
      </rPr>
      <t xml:space="preserve"> УЗИ предстательной железы и органов мошонки</t>
    </r>
  </si>
  <si>
    <r>
      <t xml:space="preserve">При ответах «Да» Анамнестической анкеты (вопросы №№ 5,7-10,11,14-19) мужчина </t>
    </r>
    <r>
      <rPr>
        <b/>
        <sz val="11"/>
        <color theme="1"/>
        <rFont val="Calibri"/>
        <family val="2"/>
        <charset val="204"/>
        <scheme val="minor"/>
      </rPr>
      <t>направляется</t>
    </r>
    <r>
      <rPr>
        <sz val="11"/>
        <color theme="1"/>
        <rFont val="Calibri"/>
        <family val="2"/>
        <charset val="204"/>
        <scheme val="minor"/>
      </rPr>
      <t xml:space="preserve"> на 2-й этап для УЗИ предстательной железы и органов мошонки</t>
    </r>
  </si>
  <si>
    <t>15.1</t>
  </si>
  <si>
    <r>
      <t xml:space="preserve">из них </t>
    </r>
    <r>
      <rPr>
        <b/>
        <sz val="11"/>
        <color theme="1"/>
        <rFont val="Calibri"/>
        <family val="2"/>
        <charset val="204"/>
        <scheme val="minor"/>
      </rPr>
      <t>осмотрены</t>
    </r>
    <r>
      <rPr>
        <sz val="11"/>
        <color theme="1"/>
        <rFont val="Calibri"/>
        <family val="2"/>
        <charset val="204"/>
        <scheme val="minor"/>
      </rPr>
      <t xml:space="preserve"> врачом-онкологом</t>
    </r>
  </si>
  <si>
    <t>Прием врача акушера-гинеколога</t>
  </si>
  <si>
    <t>Цитологическое исследование микропрепарата с  шейки матки и цервикального канала с окрашиванием по Папаниколау (если это не проводилось в рамках ДОГВН)</t>
  </si>
  <si>
    <t xml:space="preserve">Прием врача акушера-гинеколога (повторный) </t>
  </si>
  <si>
    <r>
      <rPr>
        <b/>
        <sz val="11"/>
        <color theme="1"/>
        <rFont val="Calibri"/>
        <family val="2"/>
        <charset val="204"/>
        <scheme val="minor"/>
      </rPr>
      <t>Направление</t>
    </r>
    <r>
      <rPr>
        <sz val="11"/>
        <color theme="1"/>
        <rFont val="Calibri"/>
        <family val="2"/>
        <charset val="204"/>
        <scheme val="minor"/>
      </rPr>
      <t xml:space="preserve"> к врачу-онкологу (по показаниям)</t>
    </r>
  </si>
  <si>
    <t>П_49</t>
  </si>
  <si>
    <t>СПб ГБУЗ "Городская поликлиника №49"</t>
  </si>
  <si>
    <t>П_98</t>
  </si>
  <si>
    <t>СПб ГБУЗ "Поликлиника №98"</t>
  </si>
  <si>
    <t>П102</t>
  </si>
  <si>
    <t>СПб ГБУЗ "Городская поликлиника №102"</t>
  </si>
  <si>
    <t>П114</t>
  </si>
  <si>
    <t>СПб ГБУЗ "Городская поликлиника №114"</t>
  </si>
  <si>
    <t>ЖК_18</t>
  </si>
  <si>
    <t>СПб ГБУЗ "Женская консультация №18"</t>
  </si>
  <si>
    <t>ЖК_22</t>
  </si>
  <si>
    <t>СПб ГБУЗ "Женская консультация №22"</t>
  </si>
  <si>
    <t>ЖК_33</t>
  </si>
  <si>
    <t>СПб ГБУЗ "Женская консультация №33"</t>
  </si>
  <si>
    <t>ЖК_40</t>
  </si>
  <si>
    <t>СПб ГБУЗ "Женская консультация №40"</t>
  </si>
  <si>
    <t>ЖК_44</t>
  </si>
  <si>
    <t>СПб ГБУЗ "Женская консультация №44" Пушкинского района</t>
  </si>
  <si>
    <t>П_19</t>
  </si>
  <si>
    <t>СПб ГБУЗ "Городская поликлиника №19"</t>
  </si>
  <si>
    <t>П_21</t>
  </si>
  <si>
    <t>СПб ГБУЗ "Городская поликлиника №21"</t>
  </si>
  <si>
    <t>П_22</t>
  </si>
  <si>
    <t>СПб ГБУЗ "Городская поликлиника №22"</t>
  </si>
  <si>
    <t>П_30</t>
  </si>
  <si>
    <t>СПб ГБУЗ "Городская поликлиника №30"</t>
  </si>
  <si>
    <t>П_51</t>
  </si>
  <si>
    <t>СПб ГБУЗ "Городская поликлиника №51"</t>
  </si>
  <si>
    <t>П_56</t>
  </si>
  <si>
    <t>СПб ГБУЗ "Городская поликлиника №56"</t>
  </si>
  <si>
    <t>П_63</t>
  </si>
  <si>
    <t>СПб ГБУЗ "Городская поликлиника №63"</t>
  </si>
  <si>
    <t>П_72</t>
  </si>
  <si>
    <t>СПб ГБУЗ "Городская поликлиника №72"</t>
  </si>
  <si>
    <t>П_78</t>
  </si>
  <si>
    <t>СПб ГБУЗ "Городская поликлиника №78"</t>
  </si>
  <si>
    <t>П_81</t>
  </si>
  <si>
    <t>СПб ГАУЗ "Городская поликлиника №81"</t>
  </si>
  <si>
    <t>П_91</t>
  </si>
  <si>
    <t>СПб ГБУЗ "Городская поликлиника №91"</t>
  </si>
  <si>
    <t>П_95</t>
  </si>
  <si>
    <t>СПб ГБУЗ "Городская поликлиника №95"</t>
  </si>
  <si>
    <t>П107</t>
  </si>
  <si>
    <t>СПб ГБУЗ "Городская поликлиника №107"</t>
  </si>
  <si>
    <t>П109</t>
  </si>
  <si>
    <t>СПб ГБУЗ "Городская поликлиника №109"</t>
  </si>
  <si>
    <t>П120</t>
  </si>
  <si>
    <t>СПб ГБУЗ "Городская поликлиника №120"</t>
  </si>
  <si>
    <t>П122</t>
  </si>
  <si>
    <t>СПб ГБУЗ "Городская поликлиника №122"</t>
  </si>
  <si>
    <t>Пдет_68</t>
  </si>
  <si>
    <t>СПб ГБУЗ "Детская городская поликлиника №68"</t>
  </si>
  <si>
    <t>Р_10</t>
  </si>
  <si>
    <t>СПб ГБУЗ "Родильный дом №10"</t>
  </si>
  <si>
    <t>Р_16</t>
  </si>
  <si>
    <t>СПб ГБУЗ "Родильный дом №16"</t>
  </si>
  <si>
    <t>Р_18</t>
  </si>
  <si>
    <t>СПб ГБУЗ "Перинатальный центр №1"</t>
  </si>
  <si>
    <t>Направлены на II этап</t>
  </si>
  <si>
    <t>ЖК__5</t>
  </si>
  <si>
    <t>СПб ГБУЗ "Женская консультация №5"</t>
  </si>
  <si>
    <t>v4</t>
  </si>
  <si>
    <t>Число женщин 18-29 лет с выявленными заболеваниями  репродуктивной системы по кодам МКБ-10 по результатам 1-го и 2-го этапов диспансеризации</t>
  </si>
  <si>
    <t>Число женщин 18-29 лет с выявленными факторами риска нарушения репродуктивной системы по кодам МКБ-10 по результатам 1-го этапа диспансеризации и общей диспансеризации</t>
  </si>
  <si>
    <t>D25 лейомиома матки</t>
  </si>
  <si>
    <t>Е28 дисфункция яичников</t>
  </si>
  <si>
    <t>N70-N73 воспалительные болезни женских тазовых органов</t>
  </si>
  <si>
    <t>N76 воспалительные болезни влагалища и вульвы</t>
  </si>
  <si>
    <t>N80 эндометриоз</t>
  </si>
  <si>
    <t>N81 выпадение женских половых органов</t>
  </si>
  <si>
    <t>N84.0 полип эндометрия</t>
  </si>
  <si>
    <t>N85.0-N85.1 гиперплазия эндометрия</t>
  </si>
  <si>
    <t xml:space="preserve">N86 эрозия и эктропион шейки матки </t>
  </si>
  <si>
    <t>N87 дисплазия шейки матки</t>
  </si>
  <si>
    <t>С53 злокачественное новообразование шейки матки</t>
  </si>
  <si>
    <t>N91-N94 расстройства менструаций</t>
  </si>
  <si>
    <t>N96 привычный выкидыш</t>
  </si>
  <si>
    <t>N97 женское бесплодие</t>
  </si>
  <si>
    <t>Q50-Q52 врожденные аномалии женских половых органов</t>
  </si>
  <si>
    <t>N60 доброкачественая дисплазия молочной железы</t>
  </si>
  <si>
    <t>С50 злокачественное новообразование молочной железы</t>
  </si>
  <si>
    <t>А55-А56 Другие хламидийные болезни, передающиеся половым путем</t>
  </si>
  <si>
    <t>А54 Гонококковая инфекция</t>
  </si>
  <si>
    <r>
      <t xml:space="preserve">А63.8.        Урогенитальные заболевания, вызванные </t>
    </r>
    <r>
      <rPr>
        <i/>
        <sz val="11"/>
        <rFont val="Times New Roman"/>
        <family val="1"/>
        <charset val="204"/>
      </rPr>
      <t>Mycoplasma genitalium</t>
    </r>
  </si>
  <si>
    <t>А59 Трихомониаз</t>
  </si>
  <si>
    <t>Е43-Е44 недостаточная масса тела (индекс массы тела &lt;=18,5 кг/м2)</t>
  </si>
  <si>
    <t>R63.5 избыточная масса тела (индекс массы тела 25 - 29,9   кг/м2)</t>
  </si>
  <si>
    <t>Е66 ожирение (индекс массы тела &gt;=30 кг/м2)</t>
  </si>
  <si>
    <t xml:space="preserve">Z72.0 курение табака (ежедневное выкуривание одной сигареты и более) </t>
  </si>
  <si>
    <t>Z57 воздействие производственных факторов риска</t>
  </si>
  <si>
    <t>Z72.1 употребление алкоголя</t>
  </si>
  <si>
    <t>Z72.2 использование наркотиков</t>
  </si>
  <si>
    <t>Е00-Е07 болезни щитовидной железы</t>
  </si>
  <si>
    <t>Е10-Е14 сахарный диабет</t>
  </si>
  <si>
    <t>Е22.1 гиперпролактинемия</t>
  </si>
  <si>
    <t>Е25 адреногенитальные расстройства</t>
  </si>
  <si>
    <t>L68.0 гирсутизм</t>
  </si>
  <si>
    <t>I10-I15 болезни, характеризующиеся повышенным кровяным давлением</t>
  </si>
  <si>
    <t>Число женщин 30-49 лет с выявленными заболеваниями  репродуктивной системы по кодам МКБ-10 по результатам 1-го и 2-го этапов диспансеризации</t>
  </si>
  <si>
    <t>Число женщин 30-49 лет с выявленными факторами риска нарушения репродуктивной системы по кодам МКБ-10 по результатам 1-го этапа диспансеризации и общей диспансеризации</t>
  </si>
  <si>
    <t>А54 Гонококковая нфекция</t>
  </si>
  <si>
    <t>Е22.1 гиперппролактинемия</t>
  </si>
  <si>
    <t xml:space="preserve"> Число мужчин 18-29 лет с выявленными заболеваниями  репродуктивной системы по кодам МКБ-10 по результатам 1-го и 2-го этапов диспансеризации, всего</t>
  </si>
  <si>
    <t>Число мужячин 18-29 лет с выявленными факторами риска нарушения репродуктивной системы по кодам МКБ-10 по результатам 1-го этапа диспансеризации и общей диспансеризации, всего</t>
  </si>
  <si>
    <t>N46 Мужское бесплодие</t>
  </si>
  <si>
    <t>E29.1 Гипофункция яичек</t>
  </si>
  <si>
    <t>I86.1 Варикоцеле</t>
  </si>
  <si>
    <t>N44 Перекрут яичка</t>
  </si>
  <si>
    <t>Е66 Ожирение</t>
  </si>
  <si>
    <t>A56.1 Хламидиоз органов малого таза</t>
  </si>
  <si>
    <t xml:space="preserve"> A63.8 Уреаплазменная, микоплазменная инфекция (U. urealyticum, M. genitalium)</t>
  </si>
  <si>
    <t>A63.0 Папилломавирусная инфекция</t>
  </si>
  <si>
    <t>N 41.1 Простатит</t>
  </si>
  <si>
    <t>N45 Эпидидимит, эпидидимоорхит</t>
  </si>
  <si>
    <t>B26 Эпидемический паротит</t>
  </si>
  <si>
    <t>E10 Сахарный диабет 1 типа</t>
  </si>
  <si>
    <t xml:space="preserve"> Число мужчин 30-49 лет с выявленными заболеваниями  репродуктивной системы по кодам МКБ-10 по результатам 1-го и 2-го этапов диспансеризации, всего</t>
  </si>
  <si>
    <t>Число мужчин 30-49 лет с выявленными факторами риска нарушения репродуктивной системы по кодам МКБ-10 по результатам 1-го этапа диспансеризации и общей диспансеризации, всего</t>
  </si>
  <si>
    <t>Число женщин
 18-29 лет, прошедших диспансеризацию по оценке репродуктивного здоровья</t>
  </si>
  <si>
    <t>Число женщин
 30-49 лет, прошедших диспансеризацию по оценке репродуктивного здоровья</t>
  </si>
  <si>
    <t>Число мужчин
 18-29 лет, прошедших диспансеризацию по оценке репродуктивного здоровья</t>
  </si>
  <si>
    <t>Число мужчин
 30-49 лет, прошедших диспансеризацию по оценке репродуктивного здоровья</t>
  </si>
  <si>
    <t>Общее число женщин не равно "Женщины 18-29" + "Женщины 30-49"</t>
  </si>
  <si>
    <t>Общее число мужчин не равно "Мужчины 18-29" + "Мужчин 30-49"</t>
  </si>
  <si>
    <r>
      <t xml:space="preserve">ВСЕГО </t>
    </r>
    <r>
      <rPr>
        <b/>
        <u/>
        <sz val="9"/>
        <color rgb="FFFF0000"/>
        <rFont val="Times New Roman"/>
        <family val="1"/>
        <charset val="204"/>
      </rPr>
      <t>ВЫЯВЛЕНО ЗАБОЛЕВАНИЙ</t>
    </r>
  </si>
  <si>
    <r>
      <t xml:space="preserve">ВСЕГО </t>
    </r>
    <r>
      <rPr>
        <b/>
        <u/>
        <sz val="9"/>
        <color rgb="FFFF0000"/>
        <rFont val="Times New Roman"/>
        <family val="1"/>
        <charset val="204"/>
      </rPr>
      <t>ВЫЯВЛЕНО ФАКТОРОВ РИСКА</t>
    </r>
  </si>
  <si>
    <t>ТАБЛИЦА 3</t>
  </si>
  <si>
    <t>ТАБЛИЦА 5</t>
  </si>
  <si>
    <t>ТАБЛИЦА 6</t>
  </si>
  <si>
    <t>Всем женщинам установлена I группа здоровья при наличии выявленных заболеваний и факторов риска</t>
  </si>
  <si>
    <t>Всем мужчинам установлена I группа здоровья при наличии выявленных заболеваний и факторов риска</t>
  </si>
  <si>
    <t>ТАБЛИЦА  4</t>
  </si>
  <si>
    <t>Несоответствие числа женщин с III группой здоровья и числа выявленных заболеваний</t>
  </si>
  <si>
    <t>Несоответствие числа мужчин с III группой здоровья и числа выявленных заболеваний</t>
  </si>
  <si>
    <t>Несоответствие числа женщин со II группой здоровья и факторов риска</t>
  </si>
  <si>
    <t>Несоответствие числа мужчин со II группой здоровья и факторов риска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</si>
</sst>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0"/>
      <color indexed="62"/>
      <name val="Arial"/>
      <family val="2"/>
      <charset val="204"/>
    </font>
    <font>
      <sz val="10"/>
      <color indexed="55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2"/>
      <name val="Arial Cyr"/>
      <charset val="204"/>
    </font>
    <font>
      <sz val="10"/>
      <color indexed="9"/>
      <name val="Arial Cyr"/>
      <charset val="204"/>
    </font>
    <font>
      <b/>
      <sz val="10"/>
      <name val="Arial Cyr"/>
      <charset val="204"/>
    </font>
    <font>
      <sz val="10"/>
      <color theme="0"/>
      <name val="Arial Cyr"/>
      <charset val="204"/>
    </font>
    <font>
      <b/>
      <sz val="16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indexed="12"/>
      <name val="Arial Cyr"/>
      <charset val="204"/>
    </font>
    <font>
      <b/>
      <sz val="10"/>
      <color rgb="FFFF0000"/>
      <name val="Arial Cyr"/>
      <charset val="204"/>
    </font>
    <font>
      <b/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7" tint="-0.249977111117893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u/>
      <sz val="9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8"/>
      <color theme="0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4" fillId="0" borderId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5" borderId="0" applyNumberFormat="0" applyBorder="0" applyAlignment="0" applyProtection="0"/>
    <xf numFmtId="0" fontId="17" fillId="13" borderId="12" applyNumberFormat="0" applyAlignment="0" applyProtection="0"/>
    <xf numFmtId="0" fontId="18" fillId="26" borderId="13" applyNumberFormat="0" applyAlignment="0" applyProtection="0"/>
    <xf numFmtId="0" fontId="19" fillId="26" borderId="12" applyNumberFormat="0" applyAlignment="0" applyProtection="0"/>
    <xf numFmtId="164" fontId="20" fillId="0" borderId="0" applyFont="0" applyFill="0" applyBorder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23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27" borderId="18" applyNumberFormat="0" applyAlignment="0" applyProtection="0"/>
    <xf numFmtId="0" fontId="26" fillId="0" borderId="0" applyNumberFormat="0" applyFill="0" applyBorder="0" applyAlignment="0" applyProtection="0"/>
    <xf numFmtId="0" fontId="27" fillId="28" borderId="0" applyNumberFormat="0" applyBorder="0" applyAlignment="0" applyProtection="0"/>
    <xf numFmtId="0" fontId="28" fillId="0" borderId="0"/>
    <xf numFmtId="0" fontId="20" fillId="0" borderId="0"/>
    <xf numFmtId="0" fontId="20" fillId="0" borderId="0"/>
    <xf numFmtId="0" fontId="29" fillId="9" borderId="0" applyNumberFormat="0" applyBorder="0" applyAlignment="0" applyProtection="0"/>
    <xf numFmtId="0" fontId="30" fillId="0" borderId="0" applyNumberFormat="0" applyFill="0" applyBorder="0" applyAlignment="0" applyProtection="0"/>
    <xf numFmtId="0" fontId="20" fillId="29" borderId="19" applyNumberFormat="0" applyFont="0" applyAlignment="0" applyProtection="0"/>
    <xf numFmtId="0" fontId="31" fillId="0" borderId="20" applyNumberFormat="0" applyFill="0" applyAlignment="0" applyProtection="0"/>
    <xf numFmtId="0" fontId="32" fillId="0" borderId="0" applyNumberFormat="0" applyFill="0" applyBorder="0" applyAlignment="0" applyProtection="0"/>
    <xf numFmtId="0" fontId="33" fillId="10" borderId="0" applyNumberFormat="0" applyBorder="0" applyAlignment="0" applyProtection="0"/>
    <xf numFmtId="0" fontId="35" fillId="0" borderId="0"/>
  </cellStyleXfs>
  <cellXfs count="126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 applyProtection="1">
      <alignment horizontal="center" vertical="center" wrapText="1"/>
    </xf>
    <xf numFmtId="0" fontId="4" fillId="0" borderId="0" xfId="1" applyProtection="1"/>
    <xf numFmtId="0" fontId="5" fillId="0" borderId="0" xfId="1" applyFont="1" applyProtection="1"/>
    <xf numFmtId="0" fontId="6" fillId="0" borderId="0" xfId="1" applyFont="1" applyProtection="1"/>
    <xf numFmtId="0" fontId="5" fillId="0" borderId="0" xfId="1" applyFont="1" applyAlignment="1" applyProtection="1">
      <alignment vertical="center"/>
    </xf>
    <xf numFmtId="0" fontId="5" fillId="0" borderId="0" xfId="1" applyFont="1" applyBorder="1" applyAlignment="1" applyProtection="1">
      <alignment horizontal="center" vertical="top"/>
    </xf>
    <xf numFmtId="0" fontId="5" fillId="0" borderId="7" xfId="1" applyFont="1" applyBorder="1" applyProtection="1"/>
    <xf numFmtId="0" fontId="8" fillId="0" borderId="0" xfId="1" applyFont="1" applyBorder="1" applyAlignment="1" applyProtection="1">
      <alignment vertical="center" wrapText="1"/>
    </xf>
    <xf numFmtId="0" fontId="5" fillId="0" borderId="0" xfId="1" applyFont="1" applyBorder="1" applyProtection="1"/>
    <xf numFmtId="0" fontId="5" fillId="0" borderId="0" xfId="1" applyFont="1" applyBorder="1" applyAlignment="1" applyProtection="1">
      <alignment horizontal="left" indent="1"/>
    </xf>
    <xf numFmtId="0" fontId="5" fillId="0" borderId="10" xfId="1" applyFont="1" applyBorder="1" applyProtection="1"/>
    <xf numFmtId="0" fontId="5" fillId="0" borderId="10" xfId="1" applyFont="1" applyBorder="1" applyAlignment="1" applyProtection="1">
      <alignment horizontal="left" indent="1"/>
    </xf>
    <xf numFmtId="0" fontId="8" fillId="0" borderId="11" xfId="1" applyFont="1" applyBorder="1" applyAlignment="1" applyProtection="1">
      <alignment vertical="center" wrapText="1"/>
    </xf>
    <xf numFmtId="0" fontId="5" fillId="0" borderId="11" xfId="1" applyFont="1" applyBorder="1" applyProtection="1"/>
    <xf numFmtId="0" fontId="9" fillId="0" borderId="11" xfId="1" applyFont="1" applyBorder="1" applyProtection="1"/>
    <xf numFmtId="0" fontId="11" fillId="0" borderId="0" xfId="1" applyFont="1" applyProtection="1"/>
    <xf numFmtId="0" fontId="12" fillId="0" borderId="0" xfId="1" applyFont="1" applyProtection="1"/>
    <xf numFmtId="0" fontId="13" fillId="0" borderId="0" xfId="1" applyFont="1" applyProtection="1"/>
    <xf numFmtId="0" fontId="12" fillId="0" borderId="0" xfId="1" applyFont="1" applyAlignment="1" applyProtection="1">
      <alignment horizontal="right"/>
    </xf>
    <xf numFmtId="0" fontId="4" fillId="0" borderId="0" xfId="1" applyAlignment="1" applyProtection="1"/>
    <xf numFmtId="0" fontId="12" fillId="0" borderId="0" xfId="1" applyFont="1" applyAlignment="1" applyProtection="1">
      <alignment vertical="center"/>
    </xf>
    <xf numFmtId="0" fontId="4" fillId="0" borderId="0" xfId="1" applyAlignment="1" applyProtection="1">
      <alignment horizontal="center" vertical="center" wrapText="1"/>
    </xf>
    <xf numFmtId="0" fontId="4" fillId="0" borderId="0" xfId="1" applyFill="1" applyProtection="1"/>
    <xf numFmtId="0" fontId="28" fillId="0" borderId="0" xfId="38"/>
    <xf numFmtId="0" fontId="20" fillId="0" borderId="1" xfId="40" applyBorder="1"/>
    <xf numFmtId="0" fontId="28" fillId="0" borderId="1" xfId="38" applyBorder="1"/>
    <xf numFmtId="0" fontId="12" fillId="30" borderId="1" xfId="40" applyFont="1" applyFill="1" applyBorder="1" applyAlignment="1">
      <alignment horizontal="center" vertical="center"/>
    </xf>
    <xf numFmtId="0" fontId="34" fillId="31" borderId="1" xfId="47" applyFont="1" applyFill="1" applyBorder="1" applyAlignment="1" applyProtection="1">
      <alignment horizontal="center" vertical="center"/>
    </xf>
    <xf numFmtId="0" fontId="37" fillId="0" borderId="0" xfId="1" applyFont="1" applyFill="1" applyBorder="1" applyAlignment="1" applyProtection="1">
      <alignment vertical="center"/>
    </xf>
    <xf numFmtId="0" fontId="20" fillId="0" borderId="0" xfId="1" applyFont="1" applyFill="1" applyBorder="1" applyAlignment="1" applyProtection="1">
      <alignment vertical="center"/>
    </xf>
    <xf numFmtId="0" fontId="20" fillId="0" borderId="0" xfId="1" applyFont="1" applyFill="1" applyBorder="1" applyAlignment="1" applyProtection="1">
      <alignment horizontal="right"/>
    </xf>
    <xf numFmtId="0" fontId="12" fillId="0" borderId="0" xfId="1" applyFont="1" applyFill="1" applyBorder="1" applyAlignment="1" applyProtection="1">
      <alignment horizontal="right"/>
    </xf>
    <xf numFmtId="0" fontId="0" fillId="3" borderId="1" xfId="0" applyFont="1" applyFill="1" applyBorder="1" applyAlignment="1">
      <alignment horizontal="left" vertical="center" wrapText="1" indent="3"/>
    </xf>
    <xf numFmtId="0" fontId="38" fillId="0" borderId="0" xfId="1" applyFont="1" applyFill="1" applyAlignment="1" applyProtection="1"/>
    <xf numFmtId="0" fontId="39" fillId="0" borderId="21" xfId="0" applyFont="1" applyFill="1" applyBorder="1" applyAlignment="1" applyProtection="1">
      <alignment horizontal="right" vertical="center" wrapText="1"/>
    </xf>
    <xf numFmtId="0" fontId="39" fillId="0" borderId="21" xfId="0" applyFont="1" applyFill="1" applyBorder="1" applyAlignment="1" applyProtection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2" fillId="33" borderId="1" xfId="0" applyNumberFormat="1" applyFont="1" applyFill="1" applyBorder="1" applyAlignment="1">
      <alignment horizontal="center" vertical="center" wrapText="1"/>
    </xf>
    <xf numFmtId="0" fontId="43" fillId="3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5" fillId="32" borderId="1" xfId="0" applyNumberFormat="1" applyFont="1" applyFill="1" applyBorder="1" applyAlignment="1">
      <alignment horizontal="center"/>
    </xf>
    <xf numFmtId="0" fontId="45" fillId="33" borderId="1" xfId="0" applyNumberFormat="1" applyFont="1" applyFill="1" applyBorder="1" applyAlignment="1">
      <alignment horizontal="center"/>
    </xf>
    <xf numFmtId="0" fontId="45" fillId="34" borderId="1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45" fillId="37" borderId="1" xfId="0" applyNumberFormat="1" applyFont="1" applyFill="1" applyBorder="1" applyAlignment="1">
      <alignment horizontal="center" vertical="center" wrapText="1"/>
    </xf>
    <xf numFmtId="0" fontId="47" fillId="37" borderId="1" xfId="0" applyNumberFormat="1" applyFont="1" applyFill="1" applyBorder="1" applyAlignment="1">
      <alignment horizontal="center" vertical="center" wrapText="1"/>
    </xf>
    <xf numFmtId="0" fontId="47" fillId="33" borderId="1" xfId="0" applyNumberFormat="1" applyFont="1" applyFill="1" applyBorder="1" applyAlignment="1">
      <alignment horizontal="center"/>
    </xf>
    <xf numFmtId="0" fontId="47" fillId="34" borderId="1" xfId="0" applyNumberFormat="1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45" fillId="33" borderId="1" xfId="0" applyNumberFormat="1" applyFont="1" applyFill="1" applyBorder="1" applyProtection="1">
      <protection locked="0"/>
    </xf>
    <xf numFmtId="0" fontId="45" fillId="34" borderId="1" xfId="0" applyNumberFormat="1" applyFont="1" applyFill="1" applyBorder="1" applyProtection="1">
      <protection locked="0"/>
    </xf>
    <xf numFmtId="0" fontId="49" fillId="37" borderId="1" xfId="0" applyNumberFormat="1" applyFont="1" applyFill="1" applyBorder="1" applyAlignment="1" applyProtection="1">
      <alignment vertical="center" wrapText="1"/>
      <protection locked="0"/>
    </xf>
    <xf numFmtId="0" fontId="49" fillId="37" borderId="1" xfId="0" applyNumberFormat="1" applyFont="1" applyFill="1" applyBorder="1" applyAlignment="1" applyProtection="1">
      <alignment horizontal="right" vertical="center" wrapText="1"/>
      <protection locked="0"/>
    </xf>
    <xf numFmtId="0" fontId="43" fillId="32" borderId="1" xfId="0" applyNumberFormat="1" applyFont="1" applyFill="1" applyBorder="1" applyAlignment="1" applyProtection="1">
      <alignment horizontal="right" vertical="center"/>
      <protection locked="0"/>
    </xf>
    <xf numFmtId="0" fontId="50" fillId="0" borderId="0" xfId="0" applyFont="1" applyAlignment="1">
      <alignment horizontal="right" vertical="center"/>
    </xf>
    <xf numFmtId="0" fontId="43" fillId="33" borderId="1" xfId="0" applyNumberFormat="1" applyFont="1" applyFill="1" applyBorder="1" applyAlignment="1" applyProtection="1">
      <alignment horizontal="right" vertical="center"/>
      <protection locked="0"/>
    </xf>
    <xf numFmtId="0" fontId="43" fillId="34" borderId="1" xfId="0" applyNumberFormat="1" applyFont="1" applyFill="1" applyBorder="1" applyAlignment="1" applyProtection="1">
      <alignment horizontal="right" vertical="center"/>
      <protection locked="0"/>
    </xf>
    <xf numFmtId="0" fontId="45" fillId="35" borderId="1" xfId="0" applyNumberFormat="1" applyFont="1" applyFill="1" applyBorder="1" applyProtection="1">
      <protection locked="0"/>
    </xf>
    <xf numFmtId="0" fontId="45" fillId="36" borderId="1" xfId="0" applyNumberFormat="1" applyFont="1" applyFill="1" applyBorder="1" applyProtection="1">
      <protection locked="0"/>
    </xf>
    <xf numFmtId="0" fontId="43" fillId="37" borderId="1" xfId="0" applyNumberFormat="1" applyFont="1" applyFill="1" applyBorder="1" applyAlignment="1">
      <alignment horizontal="center" vertical="center" wrapText="1"/>
    </xf>
    <xf numFmtId="0" fontId="45" fillId="35" borderId="1" xfId="0" applyNumberFormat="1" applyFont="1" applyFill="1" applyBorder="1" applyAlignment="1">
      <alignment horizontal="center"/>
    </xf>
    <xf numFmtId="0" fontId="45" fillId="36" borderId="1" xfId="0" applyNumberFormat="1" applyFont="1" applyFill="1" applyBorder="1" applyAlignment="1">
      <alignment horizontal="center"/>
    </xf>
    <xf numFmtId="0" fontId="42" fillId="35" borderId="1" xfId="0" applyNumberFormat="1" applyFont="1" applyFill="1" applyBorder="1" applyAlignment="1">
      <alignment horizontal="center" vertical="center" wrapText="1"/>
    </xf>
    <xf numFmtId="0" fontId="45" fillId="34" borderId="1" xfId="0" applyNumberFormat="1" applyFont="1" applyFill="1" applyBorder="1" applyAlignment="1">
      <alignment horizontal="center" vertical="center" wrapText="1"/>
    </xf>
    <xf numFmtId="0" fontId="42" fillId="36" borderId="1" xfId="0" applyNumberFormat="1" applyFont="1" applyFill="1" applyBorder="1" applyAlignment="1">
      <alignment horizontal="center" vertical="center" wrapText="1"/>
    </xf>
    <xf numFmtId="0" fontId="42" fillId="34" borderId="1" xfId="0" applyNumberFormat="1" applyFont="1" applyFill="1" applyBorder="1" applyAlignment="1">
      <alignment horizontal="center" vertical="center" wrapText="1"/>
    </xf>
    <xf numFmtId="0" fontId="42" fillId="3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0" fillId="0" borderId="0" xfId="0" applyFont="1"/>
    <xf numFmtId="0" fontId="51" fillId="32" borderId="1" xfId="0" applyNumberFormat="1" applyFont="1" applyFill="1" applyBorder="1" applyAlignment="1">
      <alignment horizontal="center" vertical="center" wrapText="1"/>
    </xf>
    <xf numFmtId="0" fontId="51" fillId="33" borderId="1" xfId="0" applyNumberFormat="1" applyFont="1" applyFill="1" applyBorder="1" applyAlignment="1">
      <alignment horizontal="center" vertical="center" wrapText="1"/>
    </xf>
    <xf numFmtId="0" fontId="52" fillId="0" borderId="0" xfId="0" applyFont="1"/>
    <xf numFmtId="0" fontId="51" fillId="35" borderId="1" xfId="0" applyNumberFormat="1" applyFont="1" applyFill="1" applyBorder="1" applyAlignment="1">
      <alignment horizontal="center" vertical="center" wrapText="1"/>
    </xf>
    <xf numFmtId="0" fontId="51" fillId="36" borderId="1" xfId="0" applyNumberFormat="1" applyFont="1" applyFill="1" applyBorder="1" applyAlignment="1">
      <alignment horizontal="center" vertical="center" wrapText="1"/>
    </xf>
    <xf numFmtId="0" fontId="51" fillId="34" borderId="1" xfId="0" applyNumberFormat="1" applyFont="1" applyFill="1" applyBorder="1" applyAlignment="1">
      <alignment horizontal="center" vertical="center" wrapText="1"/>
    </xf>
    <xf numFmtId="0" fontId="56" fillId="0" borderId="0" xfId="0" applyFont="1"/>
    <xf numFmtId="0" fontId="57" fillId="0" borderId="0" xfId="0" applyFont="1"/>
    <xf numFmtId="0" fontId="49" fillId="38" borderId="1" xfId="0" applyNumberFormat="1" applyFont="1" applyFill="1" applyBorder="1" applyAlignment="1" applyProtection="1">
      <alignment horizontal="right" vertical="center"/>
    </xf>
    <xf numFmtId="0" fontId="43" fillId="36" borderId="1" xfId="0" applyNumberFormat="1" applyFont="1" applyFill="1" applyBorder="1" applyAlignment="1">
      <alignment horizontal="center" vertical="center" wrapText="1"/>
    </xf>
    <xf numFmtId="0" fontId="45" fillId="36" borderId="1" xfId="0" applyNumberFormat="1" applyFont="1" applyFill="1" applyBorder="1" applyAlignment="1">
      <alignment horizontal="center" vertical="center" wrapText="1"/>
    </xf>
    <xf numFmtId="0" fontId="43" fillId="36" borderId="1" xfId="0" applyNumberFormat="1" applyFont="1" applyFill="1" applyBorder="1" applyAlignment="1" applyProtection="1">
      <alignment horizontal="right" vertical="center"/>
      <protection locked="0"/>
    </xf>
    <xf numFmtId="0" fontId="49" fillId="38" borderId="1" xfId="0" applyNumberFormat="1" applyFont="1" applyFill="1" applyBorder="1" applyAlignment="1" applyProtection="1">
      <alignment horizontal="right" vertical="center" wrapText="1"/>
    </xf>
    <xf numFmtId="0" fontId="41" fillId="38" borderId="1" xfId="0" applyNumberFormat="1" applyFont="1" applyFill="1" applyBorder="1" applyProtection="1"/>
    <xf numFmtId="0" fontId="55" fillId="38" borderId="1" xfId="0" applyNumberFormat="1" applyFont="1" applyFill="1" applyBorder="1" applyProtection="1"/>
    <xf numFmtId="14" fontId="7" fillId="5" borderId="0" xfId="1" applyNumberFormat="1" applyFont="1" applyFill="1" applyAlignment="1" applyProtection="1">
      <alignment horizontal="center" vertical="center" wrapText="1"/>
      <protection locked="0"/>
    </xf>
    <xf numFmtId="0" fontId="7" fillId="5" borderId="9" xfId="1" applyFont="1" applyFill="1" applyBorder="1" applyAlignment="1" applyProtection="1">
      <alignment horizontal="left" wrapText="1"/>
      <protection locked="0"/>
    </xf>
    <xf numFmtId="0" fontId="5" fillId="0" borderId="8" xfId="1" applyFont="1" applyBorder="1" applyAlignment="1" applyProtection="1">
      <alignment horizontal="center" vertical="top"/>
    </xf>
    <xf numFmtId="49" fontId="7" fillId="5" borderId="9" xfId="1" applyNumberFormat="1" applyFont="1" applyFill="1" applyBorder="1" applyAlignment="1" applyProtection="1">
      <alignment horizontal="left" wrapText="1"/>
      <protection locked="0"/>
    </xf>
    <xf numFmtId="0" fontId="5" fillId="0" borderId="0" xfId="1" applyFont="1" applyAlignment="1" applyProtection="1">
      <alignment horizontal="left"/>
    </xf>
    <xf numFmtId="0" fontId="7" fillId="5" borderId="7" xfId="1" applyFont="1" applyFill="1" applyBorder="1" applyAlignment="1" applyProtection="1">
      <alignment horizontal="center"/>
      <protection locked="0"/>
    </xf>
    <xf numFmtId="0" fontId="10" fillId="0" borderId="10" xfId="1" applyFont="1" applyBorder="1" applyAlignment="1" applyProtection="1">
      <alignment horizontal="center" vertical="center"/>
    </xf>
    <xf numFmtId="0" fontId="14" fillId="0" borderId="0" xfId="1" applyFont="1" applyAlignment="1" applyProtection="1">
      <alignment horizontal="center" vertical="center" wrapText="1"/>
    </xf>
    <xf numFmtId="0" fontId="4" fillId="7" borderId="0" xfId="1" applyFill="1" applyAlignment="1" applyProtection="1">
      <alignment horizontal="left" vertical="center" wrapText="1"/>
      <protection locked="0"/>
    </xf>
    <xf numFmtId="0" fontId="4" fillId="6" borderId="0" xfId="1" applyFill="1" applyAlignment="1" applyProtection="1">
      <alignment horizontal="center"/>
      <protection locked="0"/>
    </xf>
    <xf numFmtId="0" fontId="2" fillId="0" borderId="7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2" fillId="30" borderId="1" xfId="40" applyFont="1" applyFill="1" applyBorder="1" applyAlignment="1">
      <alignment horizontal="center"/>
    </xf>
    <xf numFmtId="0" fontId="41" fillId="36" borderId="4" xfId="0" applyNumberFormat="1" applyFont="1" applyFill="1" applyBorder="1" applyAlignment="1">
      <alignment horizontal="center" vertical="center" wrapText="1"/>
    </xf>
    <xf numFmtId="0" fontId="41" fillId="36" borderId="5" xfId="0" applyNumberFormat="1" applyFont="1" applyFill="1" applyBorder="1" applyAlignment="1">
      <alignment horizontal="center" vertical="center" wrapText="1"/>
    </xf>
    <xf numFmtId="0" fontId="41" fillId="36" borderId="6" xfId="0" applyNumberFormat="1" applyFont="1" applyFill="1" applyBorder="1" applyAlignment="1">
      <alignment horizontal="center" vertical="center" wrapText="1"/>
    </xf>
    <xf numFmtId="0" fontId="41" fillId="32" borderId="4" xfId="0" applyNumberFormat="1" applyFont="1" applyFill="1" applyBorder="1" applyAlignment="1">
      <alignment horizontal="center" vertical="center" wrapText="1"/>
    </xf>
    <xf numFmtId="0" fontId="41" fillId="32" borderId="5" xfId="0" applyNumberFormat="1" applyFont="1" applyFill="1" applyBorder="1" applyAlignment="1">
      <alignment horizontal="center" vertical="center" wrapText="1"/>
    </xf>
    <xf numFmtId="0" fontId="41" fillId="32" borderId="6" xfId="0" applyNumberFormat="1" applyFont="1" applyFill="1" applyBorder="1" applyAlignment="1">
      <alignment horizontal="center" vertical="center" wrapText="1"/>
    </xf>
    <xf numFmtId="0" fontId="46" fillId="37" borderId="22" xfId="0" applyNumberFormat="1" applyFont="1" applyFill="1" applyBorder="1" applyAlignment="1">
      <alignment horizontal="center" vertical="center" wrapText="1"/>
    </xf>
    <xf numFmtId="0" fontId="46" fillId="37" borderId="23" xfId="0" applyNumberFormat="1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41" fillId="33" borderId="4" xfId="0" applyNumberFormat="1" applyFont="1" applyFill="1" applyBorder="1" applyAlignment="1">
      <alignment horizontal="center" vertical="center" wrapText="1"/>
    </xf>
    <xf numFmtId="0" fontId="41" fillId="33" borderId="5" xfId="0" applyNumberFormat="1" applyFont="1" applyFill="1" applyBorder="1" applyAlignment="1">
      <alignment horizontal="center" vertical="center" wrapText="1"/>
    </xf>
    <xf numFmtId="0" fontId="41" fillId="33" borderId="6" xfId="0" applyNumberFormat="1" applyFont="1" applyFill="1" applyBorder="1" applyAlignment="1">
      <alignment horizontal="center" vertical="center" wrapText="1"/>
    </xf>
    <xf numFmtId="0" fontId="41" fillId="34" borderId="4" xfId="0" applyNumberFormat="1" applyFont="1" applyFill="1" applyBorder="1" applyAlignment="1">
      <alignment horizontal="center" vertical="center" wrapText="1"/>
    </xf>
    <xf numFmtId="0" fontId="41" fillId="34" borderId="5" xfId="0" applyNumberFormat="1" applyFont="1" applyFill="1" applyBorder="1" applyAlignment="1">
      <alignment horizontal="center" vertical="center" wrapText="1"/>
    </xf>
    <xf numFmtId="0" fontId="41" fillId="34" borderId="6" xfId="0" applyNumberFormat="1" applyFont="1" applyFill="1" applyBorder="1" applyAlignment="1">
      <alignment horizontal="center" vertical="center" wrapText="1"/>
    </xf>
    <xf numFmtId="0" fontId="41" fillId="35" borderId="4" xfId="0" applyNumberFormat="1" applyFont="1" applyFill="1" applyBorder="1" applyAlignment="1">
      <alignment horizontal="center" vertical="center" wrapText="1"/>
    </xf>
    <xf numFmtId="0" fontId="41" fillId="35" borderId="5" xfId="0" applyNumberFormat="1" applyFont="1" applyFill="1" applyBorder="1" applyAlignment="1">
      <alignment horizontal="center" vertical="center" wrapText="1"/>
    </xf>
    <xf numFmtId="0" fontId="41" fillId="35" borderId="6" xfId="0" applyNumberFormat="1" applyFont="1" applyFill="1" applyBorder="1" applyAlignment="1">
      <alignment horizontal="center" vertical="center" wrapText="1"/>
    </xf>
  </cellXfs>
  <cellStyles count="48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38"/>
    <cellStyle name="Обычный 2 2" xfId="1"/>
    <cellStyle name="Обычный 2 3" xfId="39"/>
    <cellStyle name="Обычный 3" xfId="40"/>
    <cellStyle name="Обычный 4" xfId="47"/>
    <cellStyle name="Плохой 2" xfId="41"/>
    <cellStyle name="Пояснение 2" xfId="42"/>
    <cellStyle name="Примечание 2" xfId="43"/>
    <cellStyle name="Связанная ячейка 2" xfId="44"/>
    <cellStyle name="Текст предупреждения 2" xfId="45"/>
    <cellStyle name="Хороший 2" xfId="46"/>
  </cellStyles>
  <dxfs count="7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tabSelected="1" workbookViewId="0">
      <selection activeCell="H6" sqref="H6:K6"/>
    </sheetView>
  </sheetViews>
  <sheetFormatPr defaultColWidth="10.28515625" defaultRowHeight="15" x14ac:dyDescent="0.25"/>
  <cols>
    <col min="1" max="1" width="5.5703125" style="7" customWidth="1"/>
    <col min="2" max="6" width="4.5703125" style="7" customWidth="1"/>
    <col min="7" max="7" width="2.42578125" style="7" customWidth="1"/>
    <col min="8" max="19" width="4.5703125" style="7" customWidth="1"/>
    <col min="20" max="20" width="7.42578125" style="7" customWidth="1"/>
    <col min="21" max="16384" width="10.28515625" style="7"/>
  </cols>
  <sheetData>
    <row r="1" spans="1:20" ht="18" customHeight="1" x14ac:dyDescent="0.25">
      <c r="A1" s="36">
        <f ca="1">SUMIF(ЛПУ,H4,Лист1!A2:A58)</f>
        <v>0</v>
      </c>
      <c r="B1" s="35"/>
      <c r="C1" s="34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P1" s="28"/>
      <c r="Q1" s="39"/>
      <c r="R1" s="39"/>
      <c r="S1" s="39" t="s">
        <v>245</v>
      </c>
      <c r="T1" s="37">
        <f ca="1">SUMIF(ЛПУ,H4,Лист1!B2:B58)</f>
        <v>0</v>
      </c>
    </row>
    <row r="2" spans="1:20" s="27" customFormat="1" ht="102.75" customHeight="1" x14ac:dyDescent="0.25">
      <c r="A2" s="97" t="s">
        <v>168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4" spans="1:20" ht="61.5" customHeight="1" x14ac:dyDescent="0.25">
      <c r="A4" s="26" t="s">
        <v>45</v>
      </c>
      <c r="B4" s="25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</row>
    <row r="6" spans="1:20" ht="24.75" customHeight="1" x14ac:dyDescent="0.25">
      <c r="F6" s="24" t="s">
        <v>44</v>
      </c>
      <c r="G6" s="23">
        <f>SUMIF(Месяц,H6,Лист1!F2:F13)</f>
        <v>8</v>
      </c>
      <c r="H6" s="99" t="s">
        <v>130</v>
      </c>
      <c r="I6" s="99"/>
      <c r="J6" s="99"/>
      <c r="K6" s="99"/>
      <c r="M6" s="99">
        <v>2025</v>
      </c>
      <c r="N6" s="99"/>
      <c r="O6" s="99"/>
      <c r="P6" s="22"/>
    </row>
    <row r="7" spans="1:20" x14ac:dyDescent="0.25">
      <c r="A7" s="21"/>
    </row>
    <row r="8" spans="1:20" ht="39" customHeight="1" x14ac:dyDescent="0.25">
      <c r="C8" s="96" t="s">
        <v>43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0" ht="24.95" customHeight="1" x14ac:dyDescent="0.25">
      <c r="A9" s="20" t="s">
        <v>42</v>
      </c>
      <c r="B9" s="19"/>
      <c r="C9" s="19"/>
      <c r="D9" s="19"/>
      <c r="E9" s="19"/>
      <c r="F9" s="19"/>
      <c r="G9" s="19"/>
      <c r="H9" s="19"/>
      <c r="I9" s="19"/>
      <c r="J9" s="19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ht="24.95" customHeight="1" x14ac:dyDescent="0.25">
      <c r="A10" s="14"/>
      <c r="B10" s="14" t="s">
        <v>41</v>
      </c>
      <c r="C10" s="14"/>
      <c r="D10" s="14"/>
      <c r="E10" s="14"/>
      <c r="F10" s="14"/>
      <c r="G10" s="14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</row>
    <row r="11" spans="1:20" ht="24.95" customHeight="1" x14ac:dyDescent="0.25">
      <c r="A11" s="14"/>
      <c r="B11" s="14" t="s">
        <v>40</v>
      </c>
      <c r="C11" s="14"/>
      <c r="D11" s="14"/>
      <c r="E11" s="14"/>
      <c r="F11" s="14"/>
      <c r="G11" s="14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</row>
    <row r="12" spans="1:20" ht="24.95" customHeight="1" x14ac:dyDescent="0.25">
      <c r="A12" s="14"/>
      <c r="B12" s="14" t="s">
        <v>39</v>
      </c>
      <c r="C12" s="14"/>
      <c r="D12" s="14"/>
      <c r="E12" s="14"/>
      <c r="F12" s="14"/>
      <c r="G12" s="14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</row>
    <row r="13" spans="1:20" ht="24.95" customHeight="1" x14ac:dyDescent="0.25">
      <c r="A13" s="14"/>
      <c r="B13" s="14" t="s">
        <v>38</v>
      </c>
      <c r="C13" s="14"/>
      <c r="D13" s="14"/>
      <c r="E13" s="14"/>
      <c r="F13" s="14"/>
      <c r="G13" s="14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</row>
    <row r="14" spans="1:20" ht="24.95" customHeight="1" x14ac:dyDescent="0.25">
      <c r="A14" s="14"/>
      <c r="B14" s="14" t="s">
        <v>37</v>
      </c>
      <c r="C14" s="14"/>
      <c r="D14" s="14"/>
      <c r="E14" s="14"/>
      <c r="F14" s="14"/>
      <c r="G14" s="14"/>
      <c r="H14" s="19"/>
      <c r="I14" s="19"/>
      <c r="J14" s="19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24.95" customHeight="1" x14ac:dyDescent="0.25">
      <c r="A15" s="14"/>
      <c r="B15" s="15" t="s">
        <v>36</v>
      </c>
      <c r="C15" s="14"/>
      <c r="D15" s="14"/>
      <c r="E15" s="14"/>
      <c r="F15" s="14"/>
      <c r="G15" s="14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</row>
    <row r="16" spans="1:20" ht="24.95" customHeight="1" x14ac:dyDescent="0.25">
      <c r="A16" s="14"/>
      <c r="B16" s="15" t="s">
        <v>35</v>
      </c>
      <c r="C16" s="14"/>
      <c r="D16" s="14"/>
      <c r="E16" s="14"/>
      <c r="F16" s="14"/>
      <c r="G16" s="14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</row>
    <row r="17" spans="1:20" ht="24.95" customHeight="1" x14ac:dyDescent="0.25">
      <c r="A17" s="16"/>
      <c r="B17" s="17" t="s">
        <v>34</v>
      </c>
      <c r="C17" s="16"/>
      <c r="D17" s="16"/>
      <c r="E17" s="16"/>
      <c r="F17" s="16"/>
      <c r="G17" s="16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</row>
    <row r="18" spans="1:20" ht="24.95" customHeight="1" x14ac:dyDescent="0.25">
      <c r="A18" s="14"/>
      <c r="B18" s="15"/>
      <c r="C18" s="14"/>
      <c r="D18" s="14"/>
      <c r="E18" s="14"/>
      <c r="F18" s="14"/>
      <c r="G18" s="14"/>
      <c r="H18" s="14"/>
      <c r="I18" s="14"/>
      <c r="J18" s="14"/>
      <c r="K18" s="13"/>
      <c r="L18" s="13"/>
      <c r="M18" s="13"/>
      <c r="N18" s="13"/>
      <c r="O18" s="13"/>
      <c r="P18" s="13"/>
      <c r="Q18" s="13"/>
      <c r="R18" s="13"/>
      <c r="S18" s="13"/>
      <c r="T18" s="13"/>
    </row>
    <row r="19" spans="1:20" ht="24.95" customHeight="1" x14ac:dyDescent="0.25">
      <c r="A19" s="14"/>
      <c r="B19" s="15"/>
      <c r="C19" s="14"/>
      <c r="D19" s="14"/>
      <c r="E19" s="14"/>
      <c r="F19" s="14"/>
      <c r="G19" s="14"/>
      <c r="H19" s="14"/>
      <c r="I19" s="14"/>
      <c r="J19" s="14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pans="1:20" ht="24.95" customHeight="1" x14ac:dyDescent="0.25">
      <c r="A20" s="94" t="s">
        <v>33</v>
      </c>
      <c r="B20" s="94"/>
      <c r="C20" s="94"/>
      <c r="D20" s="94"/>
      <c r="E20" s="94"/>
      <c r="F20" s="94"/>
      <c r="G20" s="94"/>
      <c r="H20" s="94"/>
      <c r="I20" s="12"/>
      <c r="J20" s="12"/>
      <c r="K20" s="12"/>
      <c r="L20" s="12"/>
      <c r="M20" s="12"/>
      <c r="N20" s="8"/>
      <c r="O20" s="8"/>
      <c r="P20" s="95"/>
      <c r="Q20" s="95"/>
      <c r="R20" s="95"/>
      <c r="S20" s="95"/>
      <c r="T20" s="95"/>
    </row>
    <row r="21" spans="1:20" x14ac:dyDescent="0.25">
      <c r="A21" s="8"/>
      <c r="B21" s="8"/>
      <c r="C21" s="8"/>
      <c r="D21" s="8"/>
      <c r="E21" s="8"/>
      <c r="F21" s="8"/>
      <c r="G21" s="8"/>
      <c r="H21" s="8"/>
      <c r="I21" s="92" t="s">
        <v>32</v>
      </c>
      <c r="J21" s="92"/>
      <c r="K21" s="92"/>
      <c r="L21" s="92"/>
      <c r="M21" s="92"/>
      <c r="N21" s="92"/>
      <c r="O21" s="8"/>
      <c r="P21" s="92" t="s">
        <v>31</v>
      </c>
      <c r="Q21" s="92"/>
      <c r="R21" s="92"/>
      <c r="S21" s="92"/>
      <c r="T21" s="92"/>
    </row>
    <row r="22" spans="1:20" x14ac:dyDescent="0.25">
      <c r="A22" s="8"/>
      <c r="B22" s="8"/>
      <c r="C22" s="8"/>
      <c r="D22" s="8"/>
      <c r="E22" s="8"/>
      <c r="F22" s="8"/>
      <c r="G22" s="8"/>
      <c r="H22" s="8"/>
      <c r="I22" s="11"/>
      <c r="J22" s="11"/>
      <c r="K22" s="11"/>
      <c r="L22" s="11"/>
      <c r="M22" s="11"/>
      <c r="N22" s="11"/>
      <c r="O22" s="8"/>
      <c r="P22" s="11"/>
      <c r="Q22" s="11"/>
      <c r="R22" s="11"/>
      <c r="S22" s="11"/>
      <c r="T22" s="11"/>
    </row>
    <row r="23" spans="1:20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x14ac:dyDescent="0.25">
      <c r="A24" s="10" t="s">
        <v>30</v>
      </c>
      <c r="B24" s="10"/>
      <c r="C24" s="10"/>
      <c r="D24" s="10"/>
      <c r="E24" s="10"/>
      <c r="F24" s="90"/>
      <c r="G24" s="90"/>
      <c r="H24" s="90"/>
      <c r="I24" s="90"/>
      <c r="J24" s="90"/>
      <c r="K24" s="9"/>
      <c r="L24" s="9"/>
      <c r="M24" s="9"/>
      <c r="N24" s="9"/>
      <c r="O24" s="9"/>
      <c r="P24" s="9"/>
      <c r="Q24" s="9"/>
      <c r="R24" s="9"/>
      <c r="S24" s="9"/>
      <c r="T24" s="8"/>
    </row>
  </sheetData>
  <sheetProtection password="CF2A" sheet="1" objects="1" scenarios="1" selectLockedCells="1"/>
  <dataConsolidate/>
  <mergeCells count="17">
    <mergeCell ref="C8:R8"/>
    <mergeCell ref="A2:T2"/>
    <mergeCell ref="H4:T4"/>
    <mergeCell ref="H6:K6"/>
    <mergeCell ref="M6:O6"/>
    <mergeCell ref="F24:J24"/>
    <mergeCell ref="H10:T10"/>
    <mergeCell ref="H11:T11"/>
    <mergeCell ref="H12:T12"/>
    <mergeCell ref="H13:T13"/>
    <mergeCell ref="I21:N21"/>
    <mergeCell ref="P21:T21"/>
    <mergeCell ref="H15:T15"/>
    <mergeCell ref="H16:T16"/>
    <mergeCell ref="H17:T17"/>
    <mergeCell ref="A20:H20"/>
    <mergeCell ref="P20:T20"/>
  </mergeCells>
  <dataValidations count="3">
    <dataValidation type="list" allowBlank="1" showInputMessage="1" showErrorMessage="1" sqref="WVP983044:WWB983044 JD4:JP4 SZ4:TL4 ACV4:ADH4 AMR4:AND4 AWN4:AWZ4 BGJ4:BGV4 BQF4:BQR4 CAB4:CAN4 CJX4:CKJ4 CTT4:CUF4 DDP4:DEB4 DNL4:DNX4 DXH4:DXT4 EHD4:EHP4 EQZ4:ERL4 FAV4:FBH4 FKR4:FLD4 FUN4:FUZ4 GEJ4:GEV4 GOF4:GOR4 GYB4:GYN4 HHX4:HIJ4 HRT4:HSF4 IBP4:ICB4 ILL4:ILX4 IVH4:IVT4 JFD4:JFP4 JOZ4:JPL4 JYV4:JZH4 KIR4:KJD4 KSN4:KSZ4 LCJ4:LCV4 LMF4:LMR4 LWB4:LWN4 MFX4:MGJ4 MPT4:MQF4 MZP4:NAB4 NJL4:NJX4 NTH4:NTT4 ODD4:ODP4 OMZ4:ONL4 OWV4:OXH4 PGR4:PHD4 PQN4:PQZ4 QAJ4:QAV4 QKF4:QKR4 QUB4:QUN4 RDX4:REJ4 RNT4:ROF4 RXP4:RYB4 SHL4:SHX4 SRH4:SRT4 TBD4:TBP4 TKZ4:TLL4 TUV4:TVH4 UER4:UFD4 UON4:UOZ4 UYJ4:UYV4 VIF4:VIR4 VSB4:VSN4 WBX4:WCJ4 WLT4:WMF4 WVP4:WWB4 H65540:T65540 JD65540:JP65540 SZ65540:TL65540 ACV65540:ADH65540 AMR65540:AND65540 AWN65540:AWZ65540 BGJ65540:BGV65540 BQF65540:BQR65540 CAB65540:CAN65540 CJX65540:CKJ65540 CTT65540:CUF65540 DDP65540:DEB65540 DNL65540:DNX65540 DXH65540:DXT65540 EHD65540:EHP65540 EQZ65540:ERL65540 FAV65540:FBH65540 FKR65540:FLD65540 FUN65540:FUZ65540 GEJ65540:GEV65540 GOF65540:GOR65540 GYB65540:GYN65540 HHX65540:HIJ65540 HRT65540:HSF65540 IBP65540:ICB65540 ILL65540:ILX65540 IVH65540:IVT65540 JFD65540:JFP65540 JOZ65540:JPL65540 JYV65540:JZH65540 KIR65540:KJD65540 KSN65540:KSZ65540 LCJ65540:LCV65540 LMF65540:LMR65540 LWB65540:LWN65540 MFX65540:MGJ65540 MPT65540:MQF65540 MZP65540:NAB65540 NJL65540:NJX65540 NTH65540:NTT65540 ODD65540:ODP65540 OMZ65540:ONL65540 OWV65540:OXH65540 PGR65540:PHD65540 PQN65540:PQZ65540 QAJ65540:QAV65540 QKF65540:QKR65540 QUB65540:QUN65540 RDX65540:REJ65540 RNT65540:ROF65540 RXP65540:RYB65540 SHL65540:SHX65540 SRH65540:SRT65540 TBD65540:TBP65540 TKZ65540:TLL65540 TUV65540:TVH65540 UER65540:UFD65540 UON65540:UOZ65540 UYJ65540:UYV65540 VIF65540:VIR65540 VSB65540:VSN65540 WBX65540:WCJ65540 WLT65540:WMF65540 WVP65540:WWB65540 H131076:T131076 JD131076:JP131076 SZ131076:TL131076 ACV131076:ADH131076 AMR131076:AND131076 AWN131076:AWZ131076 BGJ131076:BGV131076 BQF131076:BQR131076 CAB131076:CAN131076 CJX131076:CKJ131076 CTT131076:CUF131076 DDP131076:DEB131076 DNL131076:DNX131076 DXH131076:DXT131076 EHD131076:EHP131076 EQZ131076:ERL131076 FAV131076:FBH131076 FKR131076:FLD131076 FUN131076:FUZ131076 GEJ131076:GEV131076 GOF131076:GOR131076 GYB131076:GYN131076 HHX131076:HIJ131076 HRT131076:HSF131076 IBP131076:ICB131076 ILL131076:ILX131076 IVH131076:IVT131076 JFD131076:JFP131076 JOZ131076:JPL131076 JYV131076:JZH131076 KIR131076:KJD131076 KSN131076:KSZ131076 LCJ131076:LCV131076 LMF131076:LMR131076 LWB131076:LWN131076 MFX131076:MGJ131076 MPT131076:MQF131076 MZP131076:NAB131076 NJL131076:NJX131076 NTH131076:NTT131076 ODD131076:ODP131076 OMZ131076:ONL131076 OWV131076:OXH131076 PGR131076:PHD131076 PQN131076:PQZ131076 QAJ131076:QAV131076 QKF131076:QKR131076 QUB131076:QUN131076 RDX131076:REJ131076 RNT131076:ROF131076 RXP131076:RYB131076 SHL131076:SHX131076 SRH131076:SRT131076 TBD131076:TBP131076 TKZ131076:TLL131076 TUV131076:TVH131076 UER131076:UFD131076 UON131076:UOZ131076 UYJ131076:UYV131076 VIF131076:VIR131076 VSB131076:VSN131076 WBX131076:WCJ131076 WLT131076:WMF131076 WVP131076:WWB131076 H196612:T196612 JD196612:JP196612 SZ196612:TL196612 ACV196612:ADH196612 AMR196612:AND196612 AWN196612:AWZ196612 BGJ196612:BGV196612 BQF196612:BQR196612 CAB196612:CAN196612 CJX196612:CKJ196612 CTT196612:CUF196612 DDP196612:DEB196612 DNL196612:DNX196612 DXH196612:DXT196612 EHD196612:EHP196612 EQZ196612:ERL196612 FAV196612:FBH196612 FKR196612:FLD196612 FUN196612:FUZ196612 GEJ196612:GEV196612 GOF196612:GOR196612 GYB196612:GYN196612 HHX196612:HIJ196612 HRT196612:HSF196612 IBP196612:ICB196612 ILL196612:ILX196612 IVH196612:IVT196612 JFD196612:JFP196612 JOZ196612:JPL196612 JYV196612:JZH196612 KIR196612:KJD196612 KSN196612:KSZ196612 LCJ196612:LCV196612 LMF196612:LMR196612 LWB196612:LWN196612 MFX196612:MGJ196612 MPT196612:MQF196612 MZP196612:NAB196612 NJL196612:NJX196612 NTH196612:NTT196612 ODD196612:ODP196612 OMZ196612:ONL196612 OWV196612:OXH196612 PGR196612:PHD196612 PQN196612:PQZ196612 QAJ196612:QAV196612 QKF196612:QKR196612 QUB196612:QUN196612 RDX196612:REJ196612 RNT196612:ROF196612 RXP196612:RYB196612 SHL196612:SHX196612 SRH196612:SRT196612 TBD196612:TBP196612 TKZ196612:TLL196612 TUV196612:TVH196612 UER196612:UFD196612 UON196612:UOZ196612 UYJ196612:UYV196612 VIF196612:VIR196612 VSB196612:VSN196612 WBX196612:WCJ196612 WLT196612:WMF196612 WVP196612:WWB196612 H262148:T262148 JD262148:JP262148 SZ262148:TL262148 ACV262148:ADH262148 AMR262148:AND262148 AWN262148:AWZ262148 BGJ262148:BGV262148 BQF262148:BQR262148 CAB262148:CAN262148 CJX262148:CKJ262148 CTT262148:CUF262148 DDP262148:DEB262148 DNL262148:DNX262148 DXH262148:DXT262148 EHD262148:EHP262148 EQZ262148:ERL262148 FAV262148:FBH262148 FKR262148:FLD262148 FUN262148:FUZ262148 GEJ262148:GEV262148 GOF262148:GOR262148 GYB262148:GYN262148 HHX262148:HIJ262148 HRT262148:HSF262148 IBP262148:ICB262148 ILL262148:ILX262148 IVH262148:IVT262148 JFD262148:JFP262148 JOZ262148:JPL262148 JYV262148:JZH262148 KIR262148:KJD262148 KSN262148:KSZ262148 LCJ262148:LCV262148 LMF262148:LMR262148 LWB262148:LWN262148 MFX262148:MGJ262148 MPT262148:MQF262148 MZP262148:NAB262148 NJL262148:NJX262148 NTH262148:NTT262148 ODD262148:ODP262148 OMZ262148:ONL262148 OWV262148:OXH262148 PGR262148:PHD262148 PQN262148:PQZ262148 QAJ262148:QAV262148 QKF262148:QKR262148 QUB262148:QUN262148 RDX262148:REJ262148 RNT262148:ROF262148 RXP262148:RYB262148 SHL262148:SHX262148 SRH262148:SRT262148 TBD262148:TBP262148 TKZ262148:TLL262148 TUV262148:TVH262148 UER262148:UFD262148 UON262148:UOZ262148 UYJ262148:UYV262148 VIF262148:VIR262148 VSB262148:VSN262148 WBX262148:WCJ262148 WLT262148:WMF262148 WVP262148:WWB262148 H327684:T327684 JD327684:JP327684 SZ327684:TL327684 ACV327684:ADH327684 AMR327684:AND327684 AWN327684:AWZ327684 BGJ327684:BGV327684 BQF327684:BQR327684 CAB327684:CAN327684 CJX327684:CKJ327684 CTT327684:CUF327684 DDP327684:DEB327684 DNL327684:DNX327684 DXH327684:DXT327684 EHD327684:EHP327684 EQZ327684:ERL327684 FAV327684:FBH327684 FKR327684:FLD327684 FUN327684:FUZ327684 GEJ327684:GEV327684 GOF327684:GOR327684 GYB327684:GYN327684 HHX327684:HIJ327684 HRT327684:HSF327684 IBP327684:ICB327684 ILL327684:ILX327684 IVH327684:IVT327684 JFD327684:JFP327684 JOZ327684:JPL327684 JYV327684:JZH327684 KIR327684:KJD327684 KSN327684:KSZ327684 LCJ327684:LCV327684 LMF327684:LMR327684 LWB327684:LWN327684 MFX327684:MGJ327684 MPT327684:MQF327684 MZP327684:NAB327684 NJL327684:NJX327684 NTH327684:NTT327684 ODD327684:ODP327684 OMZ327684:ONL327684 OWV327684:OXH327684 PGR327684:PHD327684 PQN327684:PQZ327684 QAJ327684:QAV327684 QKF327684:QKR327684 QUB327684:QUN327684 RDX327684:REJ327684 RNT327684:ROF327684 RXP327684:RYB327684 SHL327684:SHX327684 SRH327684:SRT327684 TBD327684:TBP327684 TKZ327684:TLL327684 TUV327684:TVH327684 UER327684:UFD327684 UON327684:UOZ327684 UYJ327684:UYV327684 VIF327684:VIR327684 VSB327684:VSN327684 WBX327684:WCJ327684 WLT327684:WMF327684 WVP327684:WWB327684 H393220:T393220 JD393220:JP393220 SZ393220:TL393220 ACV393220:ADH393220 AMR393220:AND393220 AWN393220:AWZ393220 BGJ393220:BGV393220 BQF393220:BQR393220 CAB393220:CAN393220 CJX393220:CKJ393220 CTT393220:CUF393220 DDP393220:DEB393220 DNL393220:DNX393220 DXH393220:DXT393220 EHD393220:EHP393220 EQZ393220:ERL393220 FAV393220:FBH393220 FKR393220:FLD393220 FUN393220:FUZ393220 GEJ393220:GEV393220 GOF393220:GOR393220 GYB393220:GYN393220 HHX393220:HIJ393220 HRT393220:HSF393220 IBP393220:ICB393220 ILL393220:ILX393220 IVH393220:IVT393220 JFD393220:JFP393220 JOZ393220:JPL393220 JYV393220:JZH393220 KIR393220:KJD393220 KSN393220:KSZ393220 LCJ393220:LCV393220 LMF393220:LMR393220 LWB393220:LWN393220 MFX393220:MGJ393220 MPT393220:MQF393220 MZP393220:NAB393220 NJL393220:NJX393220 NTH393220:NTT393220 ODD393220:ODP393220 OMZ393220:ONL393220 OWV393220:OXH393220 PGR393220:PHD393220 PQN393220:PQZ393220 QAJ393220:QAV393220 QKF393220:QKR393220 QUB393220:QUN393220 RDX393220:REJ393220 RNT393220:ROF393220 RXP393220:RYB393220 SHL393220:SHX393220 SRH393220:SRT393220 TBD393220:TBP393220 TKZ393220:TLL393220 TUV393220:TVH393220 UER393220:UFD393220 UON393220:UOZ393220 UYJ393220:UYV393220 VIF393220:VIR393220 VSB393220:VSN393220 WBX393220:WCJ393220 WLT393220:WMF393220 WVP393220:WWB393220 H458756:T458756 JD458756:JP458756 SZ458756:TL458756 ACV458756:ADH458756 AMR458756:AND458756 AWN458756:AWZ458756 BGJ458756:BGV458756 BQF458756:BQR458756 CAB458756:CAN458756 CJX458756:CKJ458756 CTT458756:CUF458756 DDP458756:DEB458756 DNL458756:DNX458756 DXH458756:DXT458756 EHD458756:EHP458756 EQZ458756:ERL458756 FAV458756:FBH458756 FKR458756:FLD458756 FUN458756:FUZ458756 GEJ458756:GEV458756 GOF458756:GOR458756 GYB458756:GYN458756 HHX458756:HIJ458756 HRT458756:HSF458756 IBP458756:ICB458756 ILL458756:ILX458756 IVH458756:IVT458756 JFD458756:JFP458756 JOZ458756:JPL458756 JYV458756:JZH458756 KIR458756:KJD458756 KSN458756:KSZ458756 LCJ458756:LCV458756 LMF458756:LMR458756 LWB458756:LWN458756 MFX458756:MGJ458756 MPT458756:MQF458756 MZP458756:NAB458756 NJL458756:NJX458756 NTH458756:NTT458756 ODD458756:ODP458756 OMZ458756:ONL458756 OWV458756:OXH458756 PGR458756:PHD458756 PQN458756:PQZ458756 QAJ458756:QAV458756 QKF458756:QKR458756 QUB458756:QUN458756 RDX458756:REJ458756 RNT458756:ROF458756 RXP458756:RYB458756 SHL458756:SHX458756 SRH458756:SRT458756 TBD458756:TBP458756 TKZ458756:TLL458756 TUV458756:TVH458756 UER458756:UFD458756 UON458756:UOZ458756 UYJ458756:UYV458756 VIF458756:VIR458756 VSB458756:VSN458756 WBX458756:WCJ458756 WLT458756:WMF458756 WVP458756:WWB458756 H524292:T524292 JD524292:JP524292 SZ524292:TL524292 ACV524292:ADH524292 AMR524292:AND524292 AWN524292:AWZ524292 BGJ524292:BGV524292 BQF524292:BQR524292 CAB524292:CAN524292 CJX524292:CKJ524292 CTT524292:CUF524292 DDP524292:DEB524292 DNL524292:DNX524292 DXH524292:DXT524292 EHD524292:EHP524292 EQZ524292:ERL524292 FAV524292:FBH524292 FKR524292:FLD524292 FUN524292:FUZ524292 GEJ524292:GEV524292 GOF524292:GOR524292 GYB524292:GYN524292 HHX524292:HIJ524292 HRT524292:HSF524292 IBP524292:ICB524292 ILL524292:ILX524292 IVH524292:IVT524292 JFD524292:JFP524292 JOZ524292:JPL524292 JYV524292:JZH524292 KIR524292:KJD524292 KSN524292:KSZ524292 LCJ524292:LCV524292 LMF524292:LMR524292 LWB524292:LWN524292 MFX524292:MGJ524292 MPT524292:MQF524292 MZP524292:NAB524292 NJL524292:NJX524292 NTH524292:NTT524292 ODD524292:ODP524292 OMZ524292:ONL524292 OWV524292:OXH524292 PGR524292:PHD524292 PQN524292:PQZ524292 QAJ524292:QAV524292 QKF524292:QKR524292 QUB524292:QUN524292 RDX524292:REJ524292 RNT524292:ROF524292 RXP524292:RYB524292 SHL524292:SHX524292 SRH524292:SRT524292 TBD524292:TBP524292 TKZ524292:TLL524292 TUV524292:TVH524292 UER524292:UFD524292 UON524292:UOZ524292 UYJ524292:UYV524292 VIF524292:VIR524292 VSB524292:VSN524292 WBX524292:WCJ524292 WLT524292:WMF524292 WVP524292:WWB524292 H589828:T589828 JD589828:JP589828 SZ589828:TL589828 ACV589828:ADH589828 AMR589828:AND589828 AWN589828:AWZ589828 BGJ589828:BGV589828 BQF589828:BQR589828 CAB589828:CAN589828 CJX589828:CKJ589828 CTT589828:CUF589828 DDP589828:DEB589828 DNL589828:DNX589828 DXH589828:DXT589828 EHD589828:EHP589828 EQZ589828:ERL589828 FAV589828:FBH589828 FKR589828:FLD589828 FUN589828:FUZ589828 GEJ589828:GEV589828 GOF589828:GOR589828 GYB589828:GYN589828 HHX589828:HIJ589828 HRT589828:HSF589828 IBP589828:ICB589828 ILL589828:ILX589828 IVH589828:IVT589828 JFD589828:JFP589828 JOZ589828:JPL589828 JYV589828:JZH589828 KIR589828:KJD589828 KSN589828:KSZ589828 LCJ589828:LCV589828 LMF589828:LMR589828 LWB589828:LWN589828 MFX589828:MGJ589828 MPT589828:MQF589828 MZP589828:NAB589828 NJL589828:NJX589828 NTH589828:NTT589828 ODD589828:ODP589828 OMZ589828:ONL589828 OWV589828:OXH589828 PGR589828:PHD589828 PQN589828:PQZ589828 QAJ589828:QAV589828 QKF589828:QKR589828 QUB589828:QUN589828 RDX589828:REJ589828 RNT589828:ROF589828 RXP589828:RYB589828 SHL589828:SHX589828 SRH589828:SRT589828 TBD589828:TBP589828 TKZ589828:TLL589828 TUV589828:TVH589828 UER589828:UFD589828 UON589828:UOZ589828 UYJ589828:UYV589828 VIF589828:VIR589828 VSB589828:VSN589828 WBX589828:WCJ589828 WLT589828:WMF589828 WVP589828:WWB589828 H655364:T655364 JD655364:JP655364 SZ655364:TL655364 ACV655364:ADH655364 AMR655364:AND655364 AWN655364:AWZ655364 BGJ655364:BGV655364 BQF655364:BQR655364 CAB655364:CAN655364 CJX655364:CKJ655364 CTT655364:CUF655364 DDP655364:DEB655364 DNL655364:DNX655364 DXH655364:DXT655364 EHD655364:EHP655364 EQZ655364:ERL655364 FAV655364:FBH655364 FKR655364:FLD655364 FUN655364:FUZ655364 GEJ655364:GEV655364 GOF655364:GOR655364 GYB655364:GYN655364 HHX655364:HIJ655364 HRT655364:HSF655364 IBP655364:ICB655364 ILL655364:ILX655364 IVH655364:IVT655364 JFD655364:JFP655364 JOZ655364:JPL655364 JYV655364:JZH655364 KIR655364:KJD655364 KSN655364:KSZ655364 LCJ655364:LCV655364 LMF655364:LMR655364 LWB655364:LWN655364 MFX655364:MGJ655364 MPT655364:MQF655364 MZP655364:NAB655364 NJL655364:NJX655364 NTH655364:NTT655364 ODD655364:ODP655364 OMZ655364:ONL655364 OWV655364:OXH655364 PGR655364:PHD655364 PQN655364:PQZ655364 QAJ655364:QAV655364 QKF655364:QKR655364 QUB655364:QUN655364 RDX655364:REJ655364 RNT655364:ROF655364 RXP655364:RYB655364 SHL655364:SHX655364 SRH655364:SRT655364 TBD655364:TBP655364 TKZ655364:TLL655364 TUV655364:TVH655364 UER655364:UFD655364 UON655364:UOZ655364 UYJ655364:UYV655364 VIF655364:VIR655364 VSB655364:VSN655364 WBX655364:WCJ655364 WLT655364:WMF655364 WVP655364:WWB655364 H720900:T720900 JD720900:JP720900 SZ720900:TL720900 ACV720900:ADH720900 AMR720900:AND720900 AWN720900:AWZ720900 BGJ720900:BGV720900 BQF720900:BQR720900 CAB720900:CAN720900 CJX720900:CKJ720900 CTT720900:CUF720900 DDP720900:DEB720900 DNL720900:DNX720900 DXH720900:DXT720900 EHD720900:EHP720900 EQZ720900:ERL720900 FAV720900:FBH720900 FKR720900:FLD720900 FUN720900:FUZ720900 GEJ720900:GEV720900 GOF720900:GOR720900 GYB720900:GYN720900 HHX720900:HIJ720900 HRT720900:HSF720900 IBP720900:ICB720900 ILL720900:ILX720900 IVH720900:IVT720900 JFD720900:JFP720900 JOZ720900:JPL720900 JYV720900:JZH720900 KIR720900:KJD720900 KSN720900:KSZ720900 LCJ720900:LCV720900 LMF720900:LMR720900 LWB720900:LWN720900 MFX720900:MGJ720900 MPT720900:MQF720900 MZP720900:NAB720900 NJL720900:NJX720900 NTH720900:NTT720900 ODD720900:ODP720900 OMZ720900:ONL720900 OWV720900:OXH720900 PGR720900:PHD720900 PQN720900:PQZ720900 QAJ720900:QAV720900 QKF720900:QKR720900 QUB720900:QUN720900 RDX720900:REJ720900 RNT720900:ROF720900 RXP720900:RYB720900 SHL720900:SHX720900 SRH720900:SRT720900 TBD720900:TBP720900 TKZ720900:TLL720900 TUV720900:TVH720900 UER720900:UFD720900 UON720900:UOZ720900 UYJ720900:UYV720900 VIF720900:VIR720900 VSB720900:VSN720900 WBX720900:WCJ720900 WLT720900:WMF720900 WVP720900:WWB720900 H786436:T786436 JD786436:JP786436 SZ786436:TL786436 ACV786436:ADH786436 AMR786436:AND786436 AWN786436:AWZ786436 BGJ786436:BGV786436 BQF786436:BQR786436 CAB786436:CAN786436 CJX786436:CKJ786436 CTT786436:CUF786436 DDP786436:DEB786436 DNL786436:DNX786436 DXH786436:DXT786436 EHD786436:EHP786436 EQZ786436:ERL786436 FAV786436:FBH786436 FKR786436:FLD786436 FUN786436:FUZ786436 GEJ786436:GEV786436 GOF786436:GOR786436 GYB786436:GYN786436 HHX786436:HIJ786436 HRT786436:HSF786436 IBP786436:ICB786436 ILL786436:ILX786436 IVH786436:IVT786436 JFD786436:JFP786436 JOZ786436:JPL786436 JYV786436:JZH786436 KIR786436:KJD786436 KSN786436:KSZ786436 LCJ786436:LCV786436 LMF786436:LMR786436 LWB786436:LWN786436 MFX786436:MGJ786436 MPT786436:MQF786436 MZP786436:NAB786436 NJL786436:NJX786436 NTH786436:NTT786436 ODD786436:ODP786436 OMZ786436:ONL786436 OWV786436:OXH786436 PGR786436:PHD786436 PQN786436:PQZ786436 QAJ786436:QAV786436 QKF786436:QKR786436 QUB786436:QUN786436 RDX786436:REJ786436 RNT786436:ROF786436 RXP786436:RYB786436 SHL786436:SHX786436 SRH786436:SRT786436 TBD786436:TBP786436 TKZ786436:TLL786436 TUV786436:TVH786436 UER786436:UFD786436 UON786436:UOZ786436 UYJ786436:UYV786436 VIF786436:VIR786436 VSB786436:VSN786436 WBX786436:WCJ786436 WLT786436:WMF786436 WVP786436:WWB786436 H851972:T851972 JD851972:JP851972 SZ851972:TL851972 ACV851972:ADH851972 AMR851972:AND851972 AWN851972:AWZ851972 BGJ851972:BGV851972 BQF851972:BQR851972 CAB851972:CAN851972 CJX851972:CKJ851972 CTT851972:CUF851972 DDP851972:DEB851972 DNL851972:DNX851972 DXH851972:DXT851972 EHD851972:EHP851972 EQZ851972:ERL851972 FAV851972:FBH851972 FKR851972:FLD851972 FUN851972:FUZ851972 GEJ851972:GEV851972 GOF851972:GOR851972 GYB851972:GYN851972 HHX851972:HIJ851972 HRT851972:HSF851972 IBP851972:ICB851972 ILL851972:ILX851972 IVH851972:IVT851972 JFD851972:JFP851972 JOZ851972:JPL851972 JYV851972:JZH851972 KIR851972:KJD851972 KSN851972:KSZ851972 LCJ851972:LCV851972 LMF851972:LMR851972 LWB851972:LWN851972 MFX851972:MGJ851972 MPT851972:MQF851972 MZP851972:NAB851972 NJL851972:NJX851972 NTH851972:NTT851972 ODD851972:ODP851972 OMZ851972:ONL851972 OWV851972:OXH851972 PGR851972:PHD851972 PQN851972:PQZ851972 QAJ851972:QAV851972 QKF851972:QKR851972 QUB851972:QUN851972 RDX851972:REJ851972 RNT851972:ROF851972 RXP851972:RYB851972 SHL851972:SHX851972 SRH851972:SRT851972 TBD851972:TBP851972 TKZ851972:TLL851972 TUV851972:TVH851972 UER851972:UFD851972 UON851972:UOZ851972 UYJ851972:UYV851972 VIF851972:VIR851972 VSB851972:VSN851972 WBX851972:WCJ851972 WLT851972:WMF851972 WVP851972:WWB851972 H917508:T917508 JD917508:JP917508 SZ917508:TL917508 ACV917508:ADH917508 AMR917508:AND917508 AWN917508:AWZ917508 BGJ917508:BGV917508 BQF917508:BQR917508 CAB917508:CAN917508 CJX917508:CKJ917508 CTT917508:CUF917508 DDP917508:DEB917508 DNL917508:DNX917508 DXH917508:DXT917508 EHD917508:EHP917508 EQZ917508:ERL917508 FAV917508:FBH917508 FKR917508:FLD917508 FUN917508:FUZ917508 GEJ917508:GEV917508 GOF917508:GOR917508 GYB917508:GYN917508 HHX917508:HIJ917508 HRT917508:HSF917508 IBP917508:ICB917508 ILL917508:ILX917508 IVH917508:IVT917508 JFD917508:JFP917508 JOZ917508:JPL917508 JYV917508:JZH917508 KIR917508:KJD917508 KSN917508:KSZ917508 LCJ917508:LCV917508 LMF917508:LMR917508 LWB917508:LWN917508 MFX917508:MGJ917508 MPT917508:MQF917508 MZP917508:NAB917508 NJL917508:NJX917508 NTH917508:NTT917508 ODD917508:ODP917508 OMZ917508:ONL917508 OWV917508:OXH917508 PGR917508:PHD917508 PQN917508:PQZ917508 QAJ917508:QAV917508 QKF917508:QKR917508 QUB917508:QUN917508 RDX917508:REJ917508 RNT917508:ROF917508 RXP917508:RYB917508 SHL917508:SHX917508 SRH917508:SRT917508 TBD917508:TBP917508 TKZ917508:TLL917508 TUV917508:TVH917508 UER917508:UFD917508 UON917508:UOZ917508 UYJ917508:UYV917508 VIF917508:VIR917508 VSB917508:VSN917508 WBX917508:WCJ917508 WLT917508:WMF917508 WVP917508:WWB917508 H983044:T983044 JD983044:JP983044 SZ983044:TL983044 ACV983044:ADH983044 AMR983044:AND983044 AWN983044:AWZ983044 BGJ983044:BGV983044 BQF983044:BQR983044 CAB983044:CAN983044 CJX983044:CKJ983044 CTT983044:CUF983044 DDP983044:DEB983044 DNL983044:DNX983044 DXH983044:DXT983044 EHD983044:EHP983044 EQZ983044:ERL983044 FAV983044:FBH983044 FKR983044:FLD983044 FUN983044:FUZ983044 GEJ983044:GEV983044 GOF983044:GOR983044 GYB983044:GYN983044 HHX983044:HIJ983044 HRT983044:HSF983044 IBP983044:ICB983044 ILL983044:ILX983044 IVH983044:IVT983044 JFD983044:JFP983044 JOZ983044:JPL983044 JYV983044:JZH983044 KIR983044:KJD983044 KSN983044:KSZ983044 LCJ983044:LCV983044 LMF983044:LMR983044 LWB983044:LWN983044 MFX983044:MGJ983044 MPT983044:MQF983044 MZP983044:NAB983044 NJL983044:NJX983044 NTH983044:NTT983044 ODD983044:ODP983044 OMZ983044:ONL983044 OWV983044:OXH983044 PGR983044:PHD983044 PQN983044:PQZ983044 QAJ983044:QAV983044 QKF983044:QKR983044 QUB983044:QUN983044 RDX983044:REJ983044 RNT983044:ROF983044 RXP983044:RYB983044 SHL983044:SHX983044 SRH983044:SRT983044 TBD983044:TBP983044 TKZ983044:TLL983044 TUV983044:TVH983044 UER983044:UFD983044 UON983044:UOZ983044 UYJ983044:UYV983044 VIF983044:VIR983044 VSB983044:VSN983044 WBX983044:WCJ983044 WLT983044:WMF983044 H4:T4">
      <formula1>ЛПУ</formula1>
    </dataValidation>
    <dataValidation type="list" allowBlank="1" showInputMessage="1" showErrorMessage="1" sqref="M6:O6">
      <formula1>Год</formula1>
    </dataValidation>
    <dataValidation type="list" allowBlank="1" showInputMessage="1" showErrorMessage="1" sqref="H6:K6">
      <formula1>Месяц</formula1>
    </dataValidation>
  </dataValidations>
  <pageMargins left="0.7" right="0.7" top="0.75" bottom="0.75" header="0.3" footer="0.3"/>
  <pageSetup paperSize="9" scale="95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topLeftCell="B1" zoomScaleNormal="100" workbookViewId="0">
      <pane ySplit="4" topLeftCell="A5" activePane="bottomLeft" state="frozen"/>
      <selection pane="bottomLeft" activeCell="D6" sqref="D6"/>
    </sheetView>
  </sheetViews>
  <sheetFormatPr defaultRowHeight="15" x14ac:dyDescent="0.25"/>
  <cols>
    <col min="1" max="1" width="5.85546875" hidden="1" customWidth="1"/>
    <col min="2" max="2" width="6.42578125" customWidth="1"/>
    <col min="3" max="3" width="69.85546875" customWidth="1"/>
    <col min="4" max="5" width="10.7109375" customWidth="1"/>
    <col min="6" max="6" width="10.42578125" customWidth="1"/>
    <col min="7" max="8" width="11.5703125" hidden="1" customWidth="1"/>
  </cols>
  <sheetData>
    <row r="1" spans="1:17" ht="31.5" customHeight="1" x14ac:dyDescent="0.25">
      <c r="B1" s="100" t="s">
        <v>25</v>
      </c>
      <c r="C1" s="100"/>
      <c r="D1" s="100"/>
      <c r="E1" s="100"/>
      <c r="F1" s="100"/>
      <c r="G1" s="73"/>
      <c r="H1" s="73"/>
    </row>
    <row r="2" spans="1:17" ht="30.75" customHeight="1" x14ac:dyDescent="0.25">
      <c r="B2" s="105" t="s">
        <v>23</v>
      </c>
      <c r="C2" s="101" t="s">
        <v>0</v>
      </c>
      <c r="D2" s="101" t="s">
        <v>1</v>
      </c>
      <c r="E2" s="101"/>
      <c r="F2" s="101"/>
    </row>
    <row r="3" spans="1:17" ht="18.75" customHeight="1" x14ac:dyDescent="0.25">
      <c r="B3" s="106"/>
      <c r="C3" s="101"/>
      <c r="D3" s="1" t="s">
        <v>2</v>
      </c>
      <c r="E3" s="1" t="s">
        <v>3</v>
      </c>
      <c r="F3" s="1" t="s">
        <v>4</v>
      </c>
      <c r="G3" s="45" t="s">
        <v>2</v>
      </c>
      <c r="H3" s="45" t="s">
        <v>3</v>
      </c>
    </row>
    <row r="4" spans="1:17" ht="13.5" customHeight="1" x14ac:dyDescent="0.25">
      <c r="B4" s="3">
        <v>1</v>
      </c>
      <c r="C4" s="3">
        <v>2</v>
      </c>
      <c r="D4" s="3">
        <v>3</v>
      </c>
      <c r="E4" s="3">
        <v>4</v>
      </c>
      <c r="F4" s="3">
        <v>5</v>
      </c>
    </row>
    <row r="5" spans="1:17" ht="18" customHeight="1" x14ac:dyDescent="0.25">
      <c r="B5" s="102" t="s">
        <v>24</v>
      </c>
      <c r="C5" s="103"/>
      <c r="D5" s="103"/>
      <c r="E5" s="103"/>
      <c r="F5" s="104"/>
    </row>
    <row r="6" spans="1:17" ht="15.95" customHeight="1" x14ac:dyDescent="0.25">
      <c r="A6">
        <v>1</v>
      </c>
      <c r="B6" s="1">
        <v>1</v>
      </c>
      <c r="C6" s="2" t="s">
        <v>5</v>
      </c>
      <c r="D6" s="4"/>
      <c r="E6" s="4"/>
      <c r="F6" s="6">
        <f>SUM(D6:E6)</f>
        <v>0</v>
      </c>
    </row>
    <row r="7" spans="1:17" ht="15.95" customHeight="1" x14ac:dyDescent="0.25">
      <c r="A7">
        <v>2</v>
      </c>
      <c r="B7" s="1">
        <v>2</v>
      </c>
      <c r="C7" s="2" t="s">
        <v>180</v>
      </c>
      <c r="D7" s="4"/>
      <c r="E7" s="3">
        <v>0</v>
      </c>
      <c r="F7" s="6">
        <f t="shared" ref="F7:F15" si="0">SUM(D7:E7)</f>
        <v>0</v>
      </c>
    </row>
    <row r="8" spans="1:17" ht="30.95" customHeight="1" x14ac:dyDescent="0.25">
      <c r="A8">
        <v>3</v>
      </c>
      <c r="B8" s="5" t="s">
        <v>27</v>
      </c>
      <c r="C8" s="2" t="s">
        <v>6</v>
      </c>
      <c r="D8" s="4"/>
      <c r="E8" s="3">
        <v>0</v>
      </c>
      <c r="F8" s="6">
        <f t="shared" si="0"/>
        <v>0</v>
      </c>
    </row>
    <row r="9" spans="1:17" ht="45.95" customHeight="1" x14ac:dyDescent="0.25">
      <c r="A9">
        <v>4</v>
      </c>
      <c r="B9" s="5" t="s">
        <v>28</v>
      </c>
      <c r="C9" s="2" t="s">
        <v>7</v>
      </c>
      <c r="D9" s="4"/>
      <c r="E9" s="3">
        <v>0</v>
      </c>
      <c r="F9" s="6">
        <f t="shared" si="0"/>
        <v>0</v>
      </c>
    </row>
    <row r="10" spans="1:17" ht="30.95" customHeight="1" x14ac:dyDescent="0.25">
      <c r="A10">
        <v>5</v>
      </c>
      <c r="B10" s="5" t="s">
        <v>29</v>
      </c>
      <c r="C10" s="2" t="s">
        <v>8</v>
      </c>
      <c r="D10" s="4"/>
      <c r="E10" s="3">
        <v>0</v>
      </c>
      <c r="F10" s="6">
        <f t="shared" si="0"/>
        <v>0</v>
      </c>
    </row>
    <row r="11" spans="1:17" ht="45.95" customHeight="1" x14ac:dyDescent="0.25">
      <c r="A11">
        <v>6</v>
      </c>
      <c r="B11" s="1">
        <v>3</v>
      </c>
      <c r="C11" s="2" t="s">
        <v>181</v>
      </c>
      <c r="D11" s="4"/>
      <c r="E11" s="3">
        <v>0</v>
      </c>
      <c r="F11" s="6">
        <f t="shared" si="0"/>
        <v>0</v>
      </c>
    </row>
    <row r="12" spans="1:17" ht="30.95" customHeight="1" x14ac:dyDescent="0.25">
      <c r="A12">
        <v>7</v>
      </c>
      <c r="B12" s="1">
        <v>4</v>
      </c>
      <c r="C12" s="2" t="s">
        <v>9</v>
      </c>
      <c r="D12" s="4"/>
      <c r="E12" s="3">
        <v>0</v>
      </c>
      <c r="F12" s="6">
        <f t="shared" si="0"/>
        <v>0</v>
      </c>
    </row>
    <row r="13" spans="1:17" ht="30.95" customHeight="1" x14ac:dyDescent="0.25">
      <c r="A13">
        <v>8</v>
      </c>
      <c r="B13" s="1">
        <v>5</v>
      </c>
      <c r="C13" s="2" t="s">
        <v>10</v>
      </c>
      <c r="D13" s="3">
        <v>0</v>
      </c>
      <c r="E13" s="4"/>
      <c r="F13" s="6">
        <f t="shared" si="0"/>
        <v>0</v>
      </c>
    </row>
    <row r="14" spans="1:17" ht="30.95" customHeight="1" x14ac:dyDescent="0.25">
      <c r="A14">
        <v>9</v>
      </c>
      <c r="B14" s="1">
        <v>6</v>
      </c>
      <c r="C14" s="2" t="s">
        <v>11</v>
      </c>
      <c r="D14" s="3">
        <v>0</v>
      </c>
      <c r="E14" s="4"/>
      <c r="F14" s="6">
        <f t="shared" si="0"/>
        <v>0</v>
      </c>
      <c r="G14" s="45"/>
      <c r="H14" s="45"/>
    </row>
    <row r="15" spans="1:17" ht="17.100000000000001" customHeight="1" x14ac:dyDescent="0.25">
      <c r="A15">
        <v>10</v>
      </c>
      <c r="B15" s="1">
        <v>7</v>
      </c>
      <c r="C15" s="2" t="s">
        <v>12</v>
      </c>
      <c r="D15" s="4"/>
      <c r="E15" s="4"/>
      <c r="F15" s="6">
        <f t="shared" si="0"/>
        <v>0</v>
      </c>
      <c r="G15">
        <f>'т.3 Женщины 18-29'!A5+'т.4 Женщины 30-49'!A5</f>
        <v>0</v>
      </c>
      <c r="H15">
        <f>'т.5 Мужчины 18-29'!A5+'т.6 Мужчины 30-49'!A5</f>
        <v>0</v>
      </c>
      <c r="I15" s="74" t="s">
        <v>306</v>
      </c>
      <c r="Q15" s="74" t="s">
        <v>307</v>
      </c>
    </row>
    <row r="16" spans="1:17" ht="17.100000000000001" customHeight="1" x14ac:dyDescent="0.25">
      <c r="A16">
        <v>11</v>
      </c>
      <c r="B16" s="42">
        <v>8</v>
      </c>
      <c r="C16" s="2" t="s">
        <v>242</v>
      </c>
      <c r="D16" s="4"/>
      <c r="E16" s="4"/>
      <c r="F16" s="6">
        <f>SUM(D16:E16)</f>
        <v>0</v>
      </c>
    </row>
    <row r="17" spans="1:17" ht="18" customHeight="1" x14ac:dyDescent="0.25">
      <c r="B17" s="102" t="s">
        <v>26</v>
      </c>
      <c r="C17" s="103"/>
      <c r="D17" s="103"/>
      <c r="E17" s="103"/>
      <c r="F17" s="104"/>
    </row>
    <row r="18" spans="1:17" ht="45.95" customHeight="1" x14ac:dyDescent="0.25">
      <c r="A18">
        <v>12</v>
      </c>
      <c r="B18" s="1">
        <v>1</v>
      </c>
      <c r="C18" s="2" t="s">
        <v>13</v>
      </c>
      <c r="D18" s="4"/>
      <c r="E18" s="3">
        <v>0</v>
      </c>
      <c r="F18" s="6">
        <f>SUM(D18:E18)</f>
        <v>0</v>
      </c>
    </row>
    <row r="19" spans="1:17" ht="45.95" customHeight="1" x14ac:dyDescent="0.25">
      <c r="A19">
        <v>13</v>
      </c>
      <c r="B19" s="1">
        <v>2</v>
      </c>
      <c r="C19" s="2" t="s">
        <v>14</v>
      </c>
      <c r="D19" s="4"/>
      <c r="E19" s="3">
        <v>0</v>
      </c>
      <c r="F19" s="6">
        <f t="shared" ref="F19:F35" si="1">SUM(D19:E19)</f>
        <v>0</v>
      </c>
    </row>
    <row r="20" spans="1:17" ht="30" x14ac:dyDescent="0.25">
      <c r="A20">
        <v>14</v>
      </c>
      <c r="B20" s="1">
        <v>3</v>
      </c>
      <c r="C20" s="2" t="s">
        <v>15</v>
      </c>
      <c r="D20" s="4"/>
      <c r="E20" s="3">
        <v>0</v>
      </c>
      <c r="F20" s="6">
        <f t="shared" si="1"/>
        <v>0</v>
      </c>
    </row>
    <row r="21" spans="1:17" ht="30.95" customHeight="1" x14ac:dyDescent="0.25">
      <c r="A21">
        <v>15</v>
      </c>
      <c r="B21" s="1">
        <v>4</v>
      </c>
      <c r="C21" s="2" t="s">
        <v>16</v>
      </c>
      <c r="D21" s="4"/>
      <c r="E21" s="3">
        <v>0</v>
      </c>
      <c r="F21" s="6">
        <f t="shared" si="1"/>
        <v>0</v>
      </c>
    </row>
    <row r="22" spans="1:17" ht="15.95" customHeight="1" x14ac:dyDescent="0.25">
      <c r="A22">
        <v>16</v>
      </c>
      <c r="B22" s="1">
        <v>5</v>
      </c>
      <c r="C22" s="2" t="s">
        <v>182</v>
      </c>
      <c r="D22" s="4"/>
      <c r="E22" s="3">
        <v>0</v>
      </c>
      <c r="F22" s="6">
        <f t="shared" si="1"/>
        <v>0</v>
      </c>
    </row>
    <row r="23" spans="1:17" ht="45.95" customHeight="1" x14ac:dyDescent="0.25">
      <c r="A23">
        <v>17</v>
      </c>
      <c r="B23" s="1">
        <v>6</v>
      </c>
      <c r="C23" s="2" t="s">
        <v>171</v>
      </c>
      <c r="D23" s="3">
        <v>0</v>
      </c>
      <c r="E23" s="4"/>
      <c r="F23" s="6">
        <f t="shared" si="1"/>
        <v>0</v>
      </c>
    </row>
    <row r="24" spans="1:17" ht="15.95" customHeight="1" x14ac:dyDescent="0.25">
      <c r="A24">
        <v>18</v>
      </c>
      <c r="B24" s="5" t="s">
        <v>169</v>
      </c>
      <c r="C24" s="38" t="s">
        <v>172</v>
      </c>
      <c r="D24" s="3">
        <v>0</v>
      </c>
      <c r="E24" s="4"/>
      <c r="F24" s="6">
        <f t="shared" si="1"/>
        <v>0</v>
      </c>
    </row>
    <row r="25" spans="1:17" ht="45.95" customHeight="1" x14ac:dyDescent="0.25">
      <c r="A25">
        <v>19</v>
      </c>
      <c r="B25" s="1">
        <v>7</v>
      </c>
      <c r="C25" s="2" t="s">
        <v>173</v>
      </c>
      <c r="D25" s="3">
        <v>0</v>
      </c>
      <c r="E25" s="4"/>
      <c r="F25" s="6">
        <f t="shared" si="1"/>
        <v>0</v>
      </c>
    </row>
    <row r="26" spans="1:17" ht="30.95" customHeight="1" x14ac:dyDescent="0.25">
      <c r="A26">
        <v>20</v>
      </c>
      <c r="B26" s="5" t="s">
        <v>170</v>
      </c>
      <c r="C26" s="38" t="s">
        <v>174</v>
      </c>
      <c r="D26" s="3">
        <v>0</v>
      </c>
      <c r="E26" s="4"/>
      <c r="F26" s="6">
        <f t="shared" si="1"/>
        <v>0</v>
      </c>
    </row>
    <row r="27" spans="1:17" ht="45.95" customHeight="1" x14ac:dyDescent="0.25">
      <c r="A27">
        <v>21</v>
      </c>
      <c r="B27" s="1">
        <v>8</v>
      </c>
      <c r="C27" s="2" t="s">
        <v>177</v>
      </c>
      <c r="D27" s="3">
        <v>0</v>
      </c>
      <c r="E27" s="4"/>
      <c r="F27" s="6">
        <f t="shared" si="1"/>
        <v>0</v>
      </c>
    </row>
    <row r="28" spans="1:17" ht="15.95" customHeight="1" x14ac:dyDescent="0.25">
      <c r="A28">
        <v>22</v>
      </c>
      <c r="B28" s="5" t="s">
        <v>175</v>
      </c>
      <c r="C28" s="38" t="s">
        <v>176</v>
      </c>
      <c r="D28" s="3">
        <v>0</v>
      </c>
      <c r="E28" s="4"/>
      <c r="F28" s="6">
        <f t="shared" si="1"/>
        <v>0</v>
      </c>
    </row>
    <row r="29" spans="1:17" ht="15.95" customHeight="1" x14ac:dyDescent="0.25">
      <c r="A29">
        <v>23</v>
      </c>
      <c r="B29" s="1">
        <v>9</v>
      </c>
      <c r="C29" s="2" t="s">
        <v>17</v>
      </c>
      <c r="D29" s="3">
        <v>0</v>
      </c>
      <c r="E29" s="4"/>
      <c r="F29" s="6">
        <f t="shared" si="1"/>
        <v>0</v>
      </c>
    </row>
    <row r="30" spans="1:17" ht="15.95" customHeight="1" x14ac:dyDescent="0.25">
      <c r="A30">
        <v>24</v>
      </c>
      <c r="B30" s="1">
        <v>10</v>
      </c>
      <c r="C30" s="2" t="s">
        <v>18</v>
      </c>
      <c r="D30" s="4"/>
      <c r="E30" s="4"/>
      <c r="F30" s="6">
        <f t="shared" si="1"/>
        <v>0</v>
      </c>
    </row>
    <row r="31" spans="1:17" ht="15.95" customHeight="1" x14ac:dyDescent="0.25">
      <c r="A31">
        <v>25</v>
      </c>
      <c r="B31" s="1">
        <v>11</v>
      </c>
      <c r="C31" s="2" t="s">
        <v>19</v>
      </c>
      <c r="D31" s="4"/>
      <c r="E31" s="4"/>
      <c r="F31" s="6">
        <f t="shared" si="1"/>
        <v>0</v>
      </c>
      <c r="G31">
        <f>'т.3 Женщины 18-29'!B5+'т.3 Женщины 18-29'!X5+'т.4 Женщины 30-49'!B5+'т.4 Женщины 30-49'!X5</f>
        <v>0</v>
      </c>
      <c r="H31">
        <f>'т.5 Мужчины 18-29'!B5+'т.5 Мужчины 18-29'!G5+'т.6 Мужчины 30-49'!B5+'т.6 Мужчины 30-49'!G5</f>
        <v>0</v>
      </c>
      <c r="I31" s="81" t="s">
        <v>313</v>
      </c>
      <c r="Q31" s="81" t="s">
        <v>314</v>
      </c>
    </row>
    <row r="32" spans="1:17" ht="15.95" customHeight="1" x14ac:dyDescent="0.25">
      <c r="A32">
        <v>26</v>
      </c>
      <c r="B32" s="1">
        <v>12</v>
      </c>
      <c r="C32" s="2" t="s">
        <v>20</v>
      </c>
      <c r="D32" s="4"/>
      <c r="E32" s="4"/>
      <c r="F32" s="6">
        <f t="shared" si="1"/>
        <v>0</v>
      </c>
      <c r="G32">
        <f>'т.3 Женщины 18-29'!X5+'т.4 Женщины 30-49'!X5</f>
        <v>0</v>
      </c>
      <c r="H32">
        <f>'т.5 Мужчины 18-29'!G5+'т.6 Мужчины 30-49'!G5</f>
        <v>0</v>
      </c>
      <c r="I32" s="74" t="s">
        <v>318</v>
      </c>
      <c r="Q32" s="74" t="s">
        <v>319</v>
      </c>
    </row>
    <row r="33" spans="1:17" ht="15.95" customHeight="1" x14ac:dyDescent="0.25">
      <c r="A33">
        <v>27</v>
      </c>
      <c r="B33" s="1">
        <v>13</v>
      </c>
      <c r="C33" s="2" t="s">
        <v>21</v>
      </c>
      <c r="D33" s="4"/>
      <c r="E33" s="4"/>
      <c r="F33" s="6">
        <f t="shared" si="1"/>
        <v>0</v>
      </c>
      <c r="G33">
        <f>'т.3 Женщины 18-29'!B5+'т.4 Женщины 30-49'!B5</f>
        <v>0</v>
      </c>
      <c r="H33">
        <f>'т.5 Мужчины 18-29'!B5+'т.6 Мужчины 30-49'!B5</f>
        <v>0</v>
      </c>
      <c r="I33" s="82" t="s">
        <v>316</v>
      </c>
      <c r="Q33" s="82" t="s">
        <v>317</v>
      </c>
    </row>
    <row r="34" spans="1:17" ht="15.95" customHeight="1" x14ac:dyDescent="0.25">
      <c r="A34">
        <v>28</v>
      </c>
      <c r="B34" s="1">
        <v>14</v>
      </c>
      <c r="C34" s="2" t="s">
        <v>22</v>
      </c>
      <c r="D34" s="4"/>
      <c r="E34" s="4"/>
      <c r="F34" s="6">
        <f t="shared" si="1"/>
        <v>0</v>
      </c>
    </row>
    <row r="35" spans="1:17" ht="15.95" customHeight="1" x14ac:dyDescent="0.25">
      <c r="A35">
        <v>29</v>
      </c>
      <c r="B35" s="1">
        <v>15</v>
      </c>
      <c r="C35" s="2" t="s">
        <v>183</v>
      </c>
      <c r="D35" s="4"/>
      <c r="E35" s="4"/>
      <c r="F35" s="6">
        <f t="shared" si="1"/>
        <v>0</v>
      </c>
    </row>
    <row r="36" spans="1:17" x14ac:dyDescent="0.25">
      <c r="A36">
        <v>30</v>
      </c>
      <c r="B36" s="5" t="s">
        <v>178</v>
      </c>
      <c r="C36" s="38" t="s">
        <v>179</v>
      </c>
      <c r="D36" s="4"/>
      <c r="E36" s="4"/>
      <c r="F36" s="6">
        <f>SUM(D36:E36)</f>
        <v>0</v>
      </c>
    </row>
  </sheetData>
  <sheetProtection password="CF2A" sheet="1" objects="1" scenarios="1" selectLockedCells="1"/>
  <mergeCells count="6">
    <mergeCell ref="B1:F1"/>
    <mergeCell ref="C2:C3"/>
    <mergeCell ref="D2:F2"/>
    <mergeCell ref="B5:F5"/>
    <mergeCell ref="B17:F17"/>
    <mergeCell ref="B2:B3"/>
  </mergeCells>
  <conditionalFormatting sqref="D8:D10 D15">
    <cfRule type="expression" dxfId="75" priority="42">
      <formula>$D$7&lt;&gt;$D8</formula>
    </cfRule>
  </conditionalFormatting>
  <conditionalFormatting sqref="D7">
    <cfRule type="expression" dxfId="74" priority="43">
      <formula>$D$7&lt;&gt;$D$8</formula>
    </cfRule>
    <cfRule type="expression" dxfId="73" priority="44">
      <formula>$D$7&lt;&gt;$D$9</formula>
    </cfRule>
    <cfRule type="expression" dxfId="72" priority="45">
      <formula>$D$7&lt;&gt;$D$10</formula>
    </cfRule>
  </conditionalFormatting>
  <conditionalFormatting sqref="E13:E14">
    <cfRule type="expression" dxfId="71" priority="49">
      <formula>$E$13&lt;&gt;$E$14</formula>
    </cfRule>
  </conditionalFormatting>
  <conditionalFormatting sqref="E14:E15">
    <cfRule type="expression" dxfId="70" priority="50">
      <formula>$E$14&lt;&gt;$E$15</formula>
    </cfRule>
  </conditionalFormatting>
  <conditionalFormatting sqref="D11 D7">
    <cfRule type="expression" dxfId="69" priority="47">
      <formula>$D$11&gt;$D$7</formula>
    </cfRule>
  </conditionalFormatting>
  <conditionalFormatting sqref="D12 D7">
    <cfRule type="expression" dxfId="68" priority="48">
      <formula>AND($D$12&gt;=$D$7,$D$12&gt;0)</formula>
    </cfRule>
  </conditionalFormatting>
  <conditionalFormatting sqref="D31:E33">
    <cfRule type="expression" dxfId="67" priority="25">
      <formula>SUM(D$31:D$33)&lt;&gt;D$15</formula>
    </cfRule>
  </conditionalFormatting>
  <conditionalFormatting sqref="E23:E24">
    <cfRule type="expression" dxfId="66" priority="51">
      <formula>$E$24&gt;$E$23</formula>
    </cfRule>
  </conditionalFormatting>
  <conditionalFormatting sqref="E25:E26">
    <cfRule type="expression" dxfId="65" priority="52">
      <formula>$E$26&gt;$E$25</formula>
    </cfRule>
  </conditionalFormatting>
  <conditionalFormatting sqref="E27:E28">
    <cfRule type="expression" dxfId="64" priority="53">
      <formula>$E$28&gt;$E$27</formula>
    </cfRule>
  </conditionalFormatting>
  <conditionalFormatting sqref="D35:E36">
    <cfRule type="expression" dxfId="63" priority="56">
      <formula>D$36&gt;D$35</formula>
    </cfRule>
  </conditionalFormatting>
  <conditionalFormatting sqref="D18:D22 D30 D34:D35">
    <cfRule type="expression" dxfId="62" priority="58">
      <formula>$D18&gt;$D$15</formula>
    </cfRule>
  </conditionalFormatting>
  <conditionalFormatting sqref="E23 E25 E27 E29:E30 E34:E35">
    <cfRule type="expression" dxfId="61" priority="79">
      <formula>$E23&gt;$E$15</formula>
    </cfRule>
  </conditionalFormatting>
  <conditionalFormatting sqref="D7 D15">
    <cfRule type="expression" dxfId="60" priority="46">
      <formula>$D$7&lt;&gt;$D$15</formula>
    </cfRule>
  </conditionalFormatting>
  <conditionalFormatting sqref="D20:D21">
    <cfRule type="expression" dxfId="59" priority="41">
      <formula>$D20&gt;$D$30</formula>
    </cfRule>
  </conditionalFormatting>
  <conditionalFormatting sqref="D30">
    <cfRule type="expression" dxfId="58" priority="36">
      <formula>$D$30&lt;$D$18</formula>
    </cfRule>
    <cfRule type="expression" dxfId="57" priority="37">
      <formula>$D$30&lt;$D$19</formula>
    </cfRule>
    <cfRule type="expression" dxfId="56" priority="38">
      <formula>$D$30&lt;$D$20</formula>
    </cfRule>
    <cfRule type="expression" dxfId="55" priority="39">
      <formula>$D$30&lt;$D$21</formula>
    </cfRule>
  </conditionalFormatting>
  <conditionalFormatting sqref="D30 D22">
    <cfRule type="expression" dxfId="54" priority="40">
      <formula>$D$30&lt;&gt;$D$22</formula>
    </cfRule>
  </conditionalFormatting>
  <conditionalFormatting sqref="E29:E30">
    <cfRule type="expression" dxfId="53" priority="31">
      <formula>$E$29&lt;&gt;$E$30</formula>
    </cfRule>
  </conditionalFormatting>
  <conditionalFormatting sqref="D32:E34">
    <cfRule type="expression" dxfId="52" priority="26">
      <formula>D$34&gt;SUM(D$32:D$33)</formula>
    </cfRule>
  </conditionalFormatting>
  <conditionalFormatting sqref="D33:E34">
    <cfRule type="expression" dxfId="51" priority="24">
      <formula>AND(D$33&gt;0,D$34=0)</formula>
    </cfRule>
  </conditionalFormatting>
  <conditionalFormatting sqref="D6:E6 D15:E15">
    <cfRule type="expression" dxfId="50" priority="23">
      <formula>AND(D$15&gt;0,D$6=0)</formula>
    </cfRule>
  </conditionalFormatting>
  <conditionalFormatting sqref="E26 E24 E28:E29">
    <cfRule type="expression" dxfId="49" priority="22">
      <formula>$E$29&gt;($E$24+$E$26+$E$28)</formula>
    </cfRule>
  </conditionalFormatting>
  <conditionalFormatting sqref="D15:E15">
    <cfRule type="expression" dxfId="48" priority="59">
      <formula>D$15&lt;D$18</formula>
    </cfRule>
    <cfRule type="expression" dxfId="47" priority="60">
      <formula>D$15&lt;D$19</formula>
    </cfRule>
    <cfRule type="expression" dxfId="46" priority="61">
      <formula>D$15&lt;D$20</formula>
    </cfRule>
    <cfRule type="expression" dxfId="45" priority="66">
      <formula>D$15&lt;D$21</formula>
    </cfRule>
    <cfRule type="expression" dxfId="44" priority="67">
      <formula>D$15&lt;D$22</formula>
    </cfRule>
    <cfRule type="expression" dxfId="43" priority="68">
      <formula>D$15&lt;D$23</formula>
    </cfRule>
    <cfRule type="expression" dxfId="42" priority="69">
      <formula>D$15&lt;D$25</formula>
    </cfRule>
    <cfRule type="expression" dxfId="41" priority="70">
      <formula>D$15&lt;D$27</formula>
    </cfRule>
    <cfRule type="expression" dxfId="40" priority="71">
      <formula>D$15&lt;D$29</formula>
    </cfRule>
    <cfRule type="expression" dxfId="39" priority="72">
      <formula>D$15&lt;D$30</formula>
    </cfRule>
    <cfRule type="expression" dxfId="38" priority="75">
      <formula>D$15&lt;D$35</formula>
    </cfRule>
    <cfRule type="expression" dxfId="37" priority="76">
      <formula>SUM(D$31:D$33)&lt;&gt;D$15</formula>
    </cfRule>
  </conditionalFormatting>
  <conditionalFormatting sqref="D15:E16">
    <cfRule type="expression" dxfId="36" priority="21">
      <formula>AND(D$16&gt;0,D$16&gt;=D$15)</formula>
    </cfRule>
  </conditionalFormatting>
  <conditionalFormatting sqref="D30:E30 D16:E16">
    <cfRule type="expression" dxfId="35" priority="20">
      <formula>D$30&gt;D$16</formula>
    </cfRule>
  </conditionalFormatting>
  <conditionalFormatting sqref="I15">
    <cfRule type="expression" dxfId="34" priority="19">
      <formula>IF($D$15&lt;&gt;$G$15,1,0)=1</formula>
    </cfRule>
  </conditionalFormatting>
  <conditionalFormatting sqref="Q15">
    <cfRule type="expression" dxfId="33" priority="18">
      <formula>IF($E$15&lt;&gt;$H$15,1,0)</formula>
    </cfRule>
  </conditionalFormatting>
  <conditionalFormatting sqref="I33">
    <cfRule type="expression" dxfId="32" priority="17">
      <formula>IF($D$33&gt;$G$33,1,0)=1</formula>
    </cfRule>
    <cfRule type="expression" dxfId="31" priority="11">
      <formula>IF(AND($D$33=0,$G$33&lt;&gt;0),1,0)=1</formula>
    </cfRule>
    <cfRule type="expression" dxfId="30" priority="10">
      <formula>IF(AND($D$33&gt;0,$G$33=0),1,0)=1</formula>
    </cfRule>
  </conditionalFormatting>
  <conditionalFormatting sqref="I31">
    <cfRule type="expression" dxfId="29" priority="15">
      <formula>IF(AND(D$15=D$31,G$31&gt;0),1,0)=1</formula>
    </cfRule>
  </conditionalFormatting>
  <conditionalFormatting sqref="Q31">
    <cfRule type="expression" dxfId="28" priority="14">
      <formula>IF(AND(E$15=E$31,H$31&gt;0),1,0)=1</formula>
    </cfRule>
  </conditionalFormatting>
  <conditionalFormatting sqref="Q33">
    <cfRule type="expression" dxfId="27" priority="13">
      <formula>IF($E$33&gt;$H$33,1,0)=1</formula>
    </cfRule>
    <cfRule type="expression" dxfId="26" priority="9">
      <formula>IF(AND($E$33&gt;0,$H$33=0),1,0)=1</formula>
    </cfRule>
    <cfRule type="expression" dxfId="25" priority="8">
      <formula>IF(AND($E$33=0,$H$33&gt;0),1,0)=1</formula>
    </cfRule>
  </conditionalFormatting>
  <conditionalFormatting sqref="I32">
    <cfRule type="expression" dxfId="24" priority="7">
      <formula>IF(AND($D$32&gt;0,$G$32=0),1,0)=1</formula>
    </cfRule>
    <cfRule type="expression" dxfId="23" priority="3">
      <formula>IF($D$32&gt;$G$32,1,0)=1</formula>
    </cfRule>
  </conditionalFormatting>
  <conditionalFormatting sqref="Q32">
    <cfRule type="expression" dxfId="22" priority="6">
      <formula>IF(AND($E$32&gt;0,$H$32=0),1,0)=1</formula>
    </cfRule>
    <cfRule type="expression" dxfId="21" priority="2">
      <formula>IF($E$32&gt;$H$32,1,0)=1</formula>
    </cfRule>
  </conditionalFormatting>
  <conditionalFormatting sqref="D18:D19">
    <cfRule type="expression" dxfId="20" priority="1">
      <formula>AND($D18&gt;=$D$30,$D18&gt;0)</formula>
    </cfRule>
  </conditionalFormatting>
  <dataValidations count="2">
    <dataValidation type="whole" operator="greaterThanOrEqual" allowBlank="1" showInputMessage="1" showErrorMessage="1" sqref="D6:D12 F7:F16 D30:D36 E13:E16 D15:D16 D18:D22 F18:F36 E23:E36 E6:F6">
      <formula1>0</formula1>
    </dataValidation>
    <dataValidation type="whole" operator="equal" allowBlank="1" showInputMessage="1" showErrorMessage="1" error="Ячейка не предназначена для заполнения!" sqref="E7:E12 E18:E22 D13:D14 D23:D29">
      <formula1>0</formula1>
    </dataValidation>
  </dataValidations>
  <pageMargins left="0.7" right="0.7" top="0.75" bottom="0.75" header="0.3" footer="0.3"/>
  <pageSetup paperSize="9" scale="79" fitToHeight="0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workbookViewId="0">
      <selection activeCell="D10" sqref="D10"/>
    </sheetView>
  </sheetViews>
  <sheetFormatPr defaultRowHeight="15.75" x14ac:dyDescent="0.25"/>
  <cols>
    <col min="1" max="1" width="10.140625" style="29" customWidth="1"/>
    <col min="2" max="2" width="10.85546875" style="29" customWidth="1"/>
    <col min="3" max="3" width="15.5703125" style="29" customWidth="1"/>
    <col min="4" max="4" width="61.42578125" style="29" customWidth="1"/>
    <col min="5" max="6" width="9.140625" style="29"/>
    <col min="7" max="7" width="16.42578125" style="29" customWidth="1"/>
    <col min="8" max="16384" width="9.140625" style="29"/>
  </cols>
  <sheetData>
    <row r="1" spans="1:8" x14ac:dyDescent="0.25">
      <c r="A1" s="33" t="s">
        <v>158</v>
      </c>
      <c r="B1" s="33" t="s">
        <v>159</v>
      </c>
      <c r="C1" s="33" t="s">
        <v>157</v>
      </c>
      <c r="D1" s="33" t="s">
        <v>156</v>
      </c>
      <c r="F1" s="107" t="s">
        <v>155</v>
      </c>
      <c r="G1" s="107"/>
      <c r="H1" s="32" t="s">
        <v>154</v>
      </c>
    </row>
    <row r="2" spans="1:8" x14ac:dyDescent="0.25">
      <c r="A2" s="40">
        <v>523</v>
      </c>
      <c r="B2" s="40">
        <v>12</v>
      </c>
      <c r="C2" s="41" t="s">
        <v>153</v>
      </c>
      <c r="D2" s="41" t="s">
        <v>152</v>
      </c>
      <c r="F2" s="30">
        <v>1</v>
      </c>
      <c r="G2" s="30" t="s">
        <v>151</v>
      </c>
      <c r="H2" s="31">
        <v>2024</v>
      </c>
    </row>
    <row r="3" spans="1:8" x14ac:dyDescent="0.25">
      <c r="A3" s="40">
        <v>88</v>
      </c>
      <c r="B3" s="40">
        <v>69</v>
      </c>
      <c r="C3" s="41" t="s">
        <v>150</v>
      </c>
      <c r="D3" s="41" t="s">
        <v>149</v>
      </c>
      <c r="F3" s="30">
        <v>2</v>
      </c>
      <c r="G3" s="30" t="s">
        <v>148</v>
      </c>
      <c r="H3" s="31">
        <v>2025</v>
      </c>
    </row>
    <row r="4" spans="1:8" x14ac:dyDescent="0.25">
      <c r="A4" s="40">
        <v>1195</v>
      </c>
      <c r="B4" s="40">
        <v>802</v>
      </c>
      <c r="C4" s="41" t="s">
        <v>160</v>
      </c>
      <c r="D4" s="41" t="s">
        <v>161</v>
      </c>
      <c r="F4" s="30">
        <v>3</v>
      </c>
      <c r="G4" s="30" t="s">
        <v>145</v>
      </c>
      <c r="H4" s="31">
        <v>2026</v>
      </c>
    </row>
    <row r="5" spans="1:8" x14ac:dyDescent="0.25">
      <c r="A5" s="40">
        <v>255</v>
      </c>
      <c r="B5" s="40">
        <v>137</v>
      </c>
      <c r="C5" s="41" t="s">
        <v>243</v>
      </c>
      <c r="D5" s="41" t="s">
        <v>244</v>
      </c>
      <c r="F5" s="30">
        <v>4</v>
      </c>
      <c r="G5" s="30" t="s">
        <v>142</v>
      </c>
      <c r="H5" s="31">
        <v>2027</v>
      </c>
    </row>
    <row r="6" spans="1:8" x14ac:dyDescent="0.25">
      <c r="A6" s="40">
        <v>5026</v>
      </c>
      <c r="B6" s="40">
        <v>938</v>
      </c>
      <c r="C6" s="41" t="s">
        <v>192</v>
      </c>
      <c r="D6" s="41" t="s">
        <v>193</v>
      </c>
      <c r="F6" s="30">
        <v>5</v>
      </c>
      <c r="G6" s="30" t="s">
        <v>139</v>
      </c>
      <c r="H6" s="31">
        <v>2028</v>
      </c>
    </row>
    <row r="7" spans="1:8" x14ac:dyDescent="0.25">
      <c r="A7" s="40">
        <v>253</v>
      </c>
      <c r="B7" s="40">
        <v>135</v>
      </c>
      <c r="C7" s="41" t="s">
        <v>194</v>
      </c>
      <c r="D7" s="41" t="s">
        <v>195</v>
      </c>
      <c r="F7" s="30">
        <v>6</v>
      </c>
      <c r="G7" s="30" t="s">
        <v>136</v>
      </c>
    </row>
    <row r="8" spans="1:8" x14ac:dyDescent="0.25">
      <c r="A8" s="40">
        <v>254</v>
      </c>
      <c r="B8" s="40">
        <v>136</v>
      </c>
      <c r="C8" s="41" t="s">
        <v>196</v>
      </c>
      <c r="D8" s="41" t="s">
        <v>197</v>
      </c>
      <c r="F8" s="30">
        <v>7</v>
      </c>
      <c r="G8" s="30" t="s">
        <v>133</v>
      </c>
    </row>
    <row r="9" spans="1:8" x14ac:dyDescent="0.25">
      <c r="A9" s="40">
        <v>4598</v>
      </c>
      <c r="B9" s="40">
        <v>878</v>
      </c>
      <c r="C9" s="41" t="s">
        <v>198</v>
      </c>
      <c r="D9" s="41" t="s">
        <v>199</v>
      </c>
      <c r="F9" s="30">
        <v>8</v>
      </c>
      <c r="G9" s="30" t="s">
        <v>130</v>
      </c>
    </row>
    <row r="10" spans="1:8" x14ac:dyDescent="0.25">
      <c r="A10" s="40">
        <v>118</v>
      </c>
      <c r="B10" s="40">
        <v>138</v>
      </c>
      <c r="C10" s="41" t="s">
        <v>200</v>
      </c>
      <c r="D10" s="41" t="s">
        <v>201</v>
      </c>
      <c r="F10" s="30">
        <v>9</v>
      </c>
      <c r="G10" s="30" t="s">
        <v>127</v>
      </c>
    </row>
    <row r="11" spans="1:8" x14ac:dyDescent="0.25">
      <c r="A11" s="40">
        <v>302</v>
      </c>
      <c r="B11" s="40">
        <v>88</v>
      </c>
      <c r="C11" s="41" t="s">
        <v>147</v>
      </c>
      <c r="D11" s="41" t="s">
        <v>146</v>
      </c>
      <c r="F11" s="30">
        <v>10</v>
      </c>
      <c r="G11" s="30" t="s">
        <v>126</v>
      </c>
    </row>
    <row r="12" spans="1:8" x14ac:dyDescent="0.25">
      <c r="A12" s="40">
        <v>1287</v>
      </c>
      <c r="B12" s="40">
        <v>186</v>
      </c>
      <c r="C12" s="41" t="s">
        <v>144</v>
      </c>
      <c r="D12" s="41" t="s">
        <v>143</v>
      </c>
      <c r="F12" s="30">
        <v>11</v>
      </c>
      <c r="G12" s="30" t="s">
        <v>125</v>
      </c>
    </row>
    <row r="13" spans="1:8" x14ac:dyDescent="0.25">
      <c r="A13" s="40">
        <v>1288</v>
      </c>
      <c r="B13" s="40">
        <v>185</v>
      </c>
      <c r="C13" s="41" t="s">
        <v>141</v>
      </c>
      <c r="D13" s="41" t="s">
        <v>140</v>
      </c>
      <c r="F13" s="30">
        <v>12</v>
      </c>
      <c r="G13" s="30" t="s">
        <v>124</v>
      </c>
    </row>
    <row r="14" spans="1:8" x14ac:dyDescent="0.25">
      <c r="A14" s="40">
        <v>407</v>
      </c>
      <c r="B14" s="40">
        <v>165</v>
      </c>
      <c r="C14" s="41" t="s">
        <v>138</v>
      </c>
      <c r="D14" s="41" t="s">
        <v>137</v>
      </c>
    </row>
    <row r="15" spans="1:8" x14ac:dyDescent="0.25">
      <c r="A15" s="40">
        <v>417</v>
      </c>
      <c r="B15" s="40">
        <v>175</v>
      </c>
      <c r="C15" s="41" t="s">
        <v>135</v>
      </c>
      <c r="D15" s="41" t="s">
        <v>134</v>
      </c>
    </row>
    <row r="16" spans="1:8" x14ac:dyDescent="0.25">
      <c r="A16" s="40">
        <v>2977</v>
      </c>
      <c r="B16" s="40">
        <v>159</v>
      </c>
      <c r="C16" s="41" t="s">
        <v>132</v>
      </c>
      <c r="D16" s="41" t="s">
        <v>131</v>
      </c>
    </row>
    <row r="17" spans="1:4" x14ac:dyDescent="0.25">
      <c r="A17" s="40">
        <v>544</v>
      </c>
      <c r="B17" s="40">
        <v>196</v>
      </c>
      <c r="C17" s="41" t="s">
        <v>129</v>
      </c>
      <c r="D17" s="41" t="s">
        <v>128</v>
      </c>
    </row>
    <row r="18" spans="1:4" x14ac:dyDescent="0.25">
      <c r="A18" s="40">
        <v>3061</v>
      </c>
      <c r="B18" s="40">
        <v>206</v>
      </c>
      <c r="C18" s="41" t="s">
        <v>202</v>
      </c>
      <c r="D18" s="41" t="s">
        <v>203</v>
      </c>
    </row>
    <row r="19" spans="1:4" x14ac:dyDescent="0.25">
      <c r="A19" s="40">
        <v>391</v>
      </c>
      <c r="B19" s="40">
        <v>149</v>
      </c>
      <c r="C19" s="41" t="s">
        <v>204</v>
      </c>
      <c r="D19" s="41" t="s">
        <v>205</v>
      </c>
    </row>
    <row r="20" spans="1:4" x14ac:dyDescent="0.25">
      <c r="A20" s="40">
        <v>5095</v>
      </c>
      <c r="B20" s="40">
        <v>965</v>
      </c>
      <c r="C20" s="41" t="s">
        <v>206</v>
      </c>
      <c r="D20" s="41" t="s">
        <v>207</v>
      </c>
    </row>
    <row r="21" spans="1:4" x14ac:dyDescent="0.25">
      <c r="A21" s="40">
        <v>1286</v>
      </c>
      <c r="B21" s="40">
        <v>194</v>
      </c>
      <c r="C21" s="41" t="s">
        <v>123</v>
      </c>
      <c r="D21" s="41" t="s">
        <v>122</v>
      </c>
    </row>
    <row r="22" spans="1:4" x14ac:dyDescent="0.25">
      <c r="A22" s="40">
        <v>505</v>
      </c>
      <c r="B22" s="40">
        <v>211</v>
      </c>
      <c r="C22" s="41" t="s">
        <v>121</v>
      </c>
      <c r="D22" s="41" t="s">
        <v>120</v>
      </c>
    </row>
    <row r="23" spans="1:4" x14ac:dyDescent="0.25">
      <c r="A23" s="40">
        <v>392</v>
      </c>
      <c r="B23" s="40">
        <v>150</v>
      </c>
      <c r="C23" s="41" t="s">
        <v>119</v>
      </c>
      <c r="D23" s="41" t="s">
        <v>118</v>
      </c>
    </row>
    <row r="24" spans="1:4" x14ac:dyDescent="0.25">
      <c r="A24" s="40">
        <v>498</v>
      </c>
      <c r="B24" s="40">
        <v>204</v>
      </c>
      <c r="C24" s="41" t="s">
        <v>117</v>
      </c>
      <c r="D24" s="41" t="s">
        <v>116</v>
      </c>
    </row>
    <row r="25" spans="1:4" x14ac:dyDescent="0.25">
      <c r="A25" s="40">
        <v>393</v>
      </c>
      <c r="B25" s="40">
        <v>151</v>
      </c>
      <c r="C25" s="41" t="s">
        <v>115</v>
      </c>
      <c r="D25" s="41" t="s">
        <v>114</v>
      </c>
    </row>
    <row r="26" spans="1:4" x14ac:dyDescent="0.25">
      <c r="A26" s="40">
        <v>394</v>
      </c>
      <c r="B26" s="40">
        <v>152</v>
      </c>
      <c r="C26" s="41" t="s">
        <v>208</v>
      </c>
      <c r="D26" s="41" t="s">
        <v>209</v>
      </c>
    </row>
    <row r="27" spans="1:4" x14ac:dyDescent="0.25">
      <c r="A27" s="40">
        <v>396</v>
      </c>
      <c r="B27" s="40">
        <v>154</v>
      </c>
      <c r="C27" s="41" t="s">
        <v>113</v>
      </c>
      <c r="D27" s="41" t="s">
        <v>112</v>
      </c>
    </row>
    <row r="28" spans="1:4" x14ac:dyDescent="0.25">
      <c r="A28" s="40">
        <v>397</v>
      </c>
      <c r="B28" s="40">
        <v>155</v>
      </c>
      <c r="C28" s="41" t="s">
        <v>111</v>
      </c>
      <c r="D28" s="41" t="s">
        <v>110</v>
      </c>
    </row>
    <row r="29" spans="1:4" x14ac:dyDescent="0.25">
      <c r="A29" s="40">
        <v>550</v>
      </c>
      <c r="B29" s="40">
        <v>213</v>
      </c>
      <c r="C29" s="41" t="s">
        <v>109</v>
      </c>
      <c r="D29" s="41" t="s">
        <v>108</v>
      </c>
    </row>
    <row r="30" spans="1:4" x14ac:dyDescent="0.25">
      <c r="A30" s="40">
        <v>551</v>
      </c>
      <c r="B30" s="40">
        <v>203</v>
      </c>
      <c r="C30" s="41" t="s">
        <v>107</v>
      </c>
      <c r="D30" s="41" t="s">
        <v>106</v>
      </c>
    </row>
    <row r="31" spans="1:4" x14ac:dyDescent="0.25">
      <c r="A31" s="40">
        <v>400</v>
      </c>
      <c r="B31" s="40">
        <v>158</v>
      </c>
      <c r="C31" s="41" t="s">
        <v>105</v>
      </c>
      <c r="D31" s="41" t="s">
        <v>104</v>
      </c>
    </row>
    <row r="32" spans="1:4" x14ac:dyDescent="0.25">
      <c r="A32" s="40">
        <v>402</v>
      </c>
      <c r="B32" s="40">
        <v>160</v>
      </c>
      <c r="C32" s="41" t="s">
        <v>103</v>
      </c>
      <c r="D32" s="41" t="s">
        <v>102</v>
      </c>
    </row>
    <row r="33" spans="1:4" x14ac:dyDescent="0.25">
      <c r="A33" s="40">
        <v>1290</v>
      </c>
      <c r="B33" s="40">
        <v>202</v>
      </c>
      <c r="C33" s="41" t="s">
        <v>101</v>
      </c>
      <c r="D33" s="41" t="s">
        <v>100</v>
      </c>
    </row>
    <row r="34" spans="1:4" x14ac:dyDescent="0.25">
      <c r="A34" s="40">
        <v>1291</v>
      </c>
      <c r="B34" s="40">
        <v>163</v>
      </c>
      <c r="C34" s="41" t="s">
        <v>99</v>
      </c>
      <c r="D34" s="41" t="s">
        <v>98</v>
      </c>
    </row>
    <row r="35" spans="1:4" x14ac:dyDescent="0.25">
      <c r="A35" s="40">
        <v>403</v>
      </c>
      <c r="B35" s="40">
        <v>161</v>
      </c>
      <c r="C35" s="41" t="s">
        <v>97</v>
      </c>
      <c r="D35" s="41" t="s">
        <v>96</v>
      </c>
    </row>
    <row r="36" spans="1:4" x14ac:dyDescent="0.25">
      <c r="A36" s="40">
        <v>404</v>
      </c>
      <c r="B36" s="40">
        <v>162</v>
      </c>
      <c r="C36" s="41" t="s">
        <v>95</v>
      </c>
      <c r="D36" s="41" t="s">
        <v>94</v>
      </c>
    </row>
    <row r="37" spans="1:4" x14ac:dyDescent="0.25">
      <c r="A37" s="40">
        <v>1293</v>
      </c>
      <c r="B37" s="40">
        <v>187</v>
      </c>
      <c r="C37" s="41" t="s">
        <v>184</v>
      </c>
      <c r="D37" s="41" t="s">
        <v>185</v>
      </c>
    </row>
    <row r="38" spans="1:4" x14ac:dyDescent="0.25">
      <c r="A38" s="40">
        <v>3118</v>
      </c>
      <c r="B38" s="40">
        <v>207</v>
      </c>
      <c r="C38" s="41" t="s">
        <v>210</v>
      </c>
      <c r="D38" s="41" t="s">
        <v>211</v>
      </c>
    </row>
    <row r="39" spans="1:4" x14ac:dyDescent="0.25">
      <c r="A39" s="40">
        <v>2984</v>
      </c>
      <c r="B39" s="40">
        <v>205</v>
      </c>
      <c r="C39" s="41" t="s">
        <v>93</v>
      </c>
      <c r="D39" s="41" t="s">
        <v>92</v>
      </c>
    </row>
    <row r="40" spans="1:4" x14ac:dyDescent="0.25">
      <c r="A40" s="40">
        <v>1296</v>
      </c>
      <c r="B40" s="40">
        <v>190</v>
      </c>
      <c r="C40" s="41" t="s">
        <v>91</v>
      </c>
      <c r="D40" s="41" t="s">
        <v>90</v>
      </c>
    </row>
    <row r="41" spans="1:4" x14ac:dyDescent="0.25">
      <c r="A41" s="40">
        <v>3063</v>
      </c>
      <c r="B41" s="40">
        <v>208</v>
      </c>
      <c r="C41" s="41" t="s">
        <v>212</v>
      </c>
      <c r="D41" s="41" t="s">
        <v>213</v>
      </c>
    </row>
    <row r="42" spans="1:4" x14ac:dyDescent="0.25">
      <c r="A42" s="40">
        <v>504</v>
      </c>
      <c r="B42" s="40">
        <v>210</v>
      </c>
      <c r="C42" s="41" t="s">
        <v>89</v>
      </c>
      <c r="D42" s="41" t="s">
        <v>88</v>
      </c>
    </row>
    <row r="43" spans="1:4" x14ac:dyDescent="0.25">
      <c r="A43" s="40">
        <v>443</v>
      </c>
      <c r="B43" s="40">
        <v>232</v>
      </c>
      <c r="C43" s="41" t="s">
        <v>214</v>
      </c>
      <c r="D43" s="41" t="s">
        <v>215</v>
      </c>
    </row>
    <row r="44" spans="1:4" x14ac:dyDescent="0.25">
      <c r="A44" s="40">
        <v>556</v>
      </c>
      <c r="B44" s="40">
        <v>460</v>
      </c>
      <c r="C44" s="41" t="s">
        <v>87</v>
      </c>
      <c r="D44" s="41" t="s">
        <v>86</v>
      </c>
    </row>
    <row r="45" spans="1:4" x14ac:dyDescent="0.25">
      <c r="A45" s="40">
        <v>412</v>
      </c>
      <c r="B45" s="40">
        <v>170</v>
      </c>
      <c r="C45" s="41" t="s">
        <v>216</v>
      </c>
      <c r="D45" s="41" t="s">
        <v>217</v>
      </c>
    </row>
    <row r="46" spans="1:4" x14ac:dyDescent="0.25">
      <c r="A46" s="40">
        <v>557</v>
      </c>
      <c r="B46" s="40">
        <v>895</v>
      </c>
      <c r="C46" s="41" t="s">
        <v>85</v>
      </c>
      <c r="D46" s="41" t="s">
        <v>84</v>
      </c>
    </row>
    <row r="47" spans="1:4" x14ac:dyDescent="0.25">
      <c r="A47" s="40">
        <v>414</v>
      </c>
      <c r="B47" s="40">
        <v>172</v>
      </c>
      <c r="C47" s="41" t="s">
        <v>83</v>
      </c>
      <c r="D47" s="41" t="s">
        <v>82</v>
      </c>
    </row>
    <row r="48" spans="1:4" x14ac:dyDescent="0.25">
      <c r="A48" s="40">
        <v>415</v>
      </c>
      <c r="B48" s="40">
        <v>173</v>
      </c>
      <c r="C48" s="41" t="s">
        <v>81</v>
      </c>
      <c r="D48" s="41" t="s">
        <v>80</v>
      </c>
    </row>
    <row r="49" spans="1:4" x14ac:dyDescent="0.25">
      <c r="A49" s="40">
        <v>416</v>
      </c>
      <c r="B49" s="40">
        <v>174</v>
      </c>
      <c r="C49" s="41" t="s">
        <v>79</v>
      </c>
      <c r="D49" s="41" t="s">
        <v>78</v>
      </c>
    </row>
    <row r="50" spans="1:4" x14ac:dyDescent="0.25">
      <c r="A50" s="40">
        <v>3065</v>
      </c>
      <c r="B50" s="40">
        <v>209</v>
      </c>
      <c r="C50" s="41" t="s">
        <v>218</v>
      </c>
      <c r="D50" s="41" t="s">
        <v>219</v>
      </c>
    </row>
    <row r="51" spans="1:4" x14ac:dyDescent="0.25">
      <c r="A51" s="40">
        <v>418</v>
      </c>
      <c r="B51" s="40">
        <v>176</v>
      </c>
      <c r="C51" s="41" t="s">
        <v>220</v>
      </c>
      <c r="D51" s="41" t="s">
        <v>221</v>
      </c>
    </row>
    <row r="52" spans="1:4" x14ac:dyDescent="0.25">
      <c r="A52" s="40">
        <v>1299</v>
      </c>
      <c r="B52" s="40">
        <v>192</v>
      </c>
      <c r="C52" s="41" t="s">
        <v>77</v>
      </c>
      <c r="D52" s="41" t="s">
        <v>76</v>
      </c>
    </row>
    <row r="53" spans="1:4" x14ac:dyDescent="0.25">
      <c r="A53" s="40">
        <v>421</v>
      </c>
      <c r="B53" s="40">
        <v>179</v>
      </c>
      <c r="C53" s="41" t="s">
        <v>75</v>
      </c>
      <c r="D53" s="41" t="s">
        <v>74</v>
      </c>
    </row>
    <row r="54" spans="1:4" x14ac:dyDescent="0.25">
      <c r="A54" s="40">
        <v>1300</v>
      </c>
      <c r="B54" s="40">
        <v>195</v>
      </c>
      <c r="C54" s="41" t="s">
        <v>73</v>
      </c>
      <c r="D54" s="41" t="s">
        <v>72</v>
      </c>
    </row>
    <row r="55" spans="1:4" x14ac:dyDescent="0.25">
      <c r="A55" s="40">
        <v>558</v>
      </c>
      <c r="B55" s="40">
        <v>198</v>
      </c>
      <c r="C55" s="41" t="s">
        <v>222</v>
      </c>
      <c r="D55" s="41" t="s">
        <v>223</v>
      </c>
    </row>
    <row r="56" spans="1:4" x14ac:dyDescent="0.25">
      <c r="A56" s="40">
        <v>559</v>
      </c>
      <c r="B56" s="40">
        <v>199</v>
      </c>
      <c r="C56" s="41" t="s">
        <v>71</v>
      </c>
      <c r="D56" s="41" t="s">
        <v>70</v>
      </c>
    </row>
    <row r="57" spans="1:4" x14ac:dyDescent="0.25">
      <c r="A57" s="40">
        <v>423</v>
      </c>
      <c r="B57" s="40">
        <v>181</v>
      </c>
      <c r="C57" s="41" t="s">
        <v>69</v>
      </c>
      <c r="D57" s="41" t="s">
        <v>68</v>
      </c>
    </row>
    <row r="58" spans="1:4" x14ac:dyDescent="0.25">
      <c r="A58" s="40">
        <v>424</v>
      </c>
      <c r="B58" s="40">
        <v>182</v>
      </c>
      <c r="C58" s="41" t="s">
        <v>224</v>
      </c>
      <c r="D58" s="41" t="s">
        <v>225</v>
      </c>
    </row>
    <row r="59" spans="1:4" x14ac:dyDescent="0.25">
      <c r="A59" s="40">
        <v>1302</v>
      </c>
      <c r="B59" s="40">
        <v>193</v>
      </c>
      <c r="C59" s="41" t="s">
        <v>67</v>
      </c>
      <c r="D59" s="41" t="s">
        <v>66</v>
      </c>
    </row>
    <row r="60" spans="1:4" x14ac:dyDescent="0.25">
      <c r="A60" s="40">
        <v>425</v>
      </c>
      <c r="B60" s="40">
        <v>183</v>
      </c>
      <c r="C60" s="41" t="s">
        <v>65</v>
      </c>
      <c r="D60" s="41" t="s">
        <v>64</v>
      </c>
    </row>
    <row r="61" spans="1:4" x14ac:dyDescent="0.25">
      <c r="A61" s="40">
        <v>4599</v>
      </c>
      <c r="B61" s="40">
        <v>875</v>
      </c>
      <c r="C61" s="41" t="s">
        <v>186</v>
      </c>
      <c r="D61" s="41" t="s">
        <v>187</v>
      </c>
    </row>
    <row r="62" spans="1:4" x14ac:dyDescent="0.25">
      <c r="A62" s="40">
        <v>426</v>
      </c>
      <c r="B62" s="40">
        <v>184</v>
      </c>
      <c r="C62" s="41" t="s">
        <v>63</v>
      </c>
      <c r="D62" s="41" t="s">
        <v>62</v>
      </c>
    </row>
    <row r="63" spans="1:4" ht="30" x14ac:dyDescent="0.25">
      <c r="A63" s="40">
        <v>386</v>
      </c>
      <c r="B63" s="40">
        <v>144</v>
      </c>
      <c r="C63" s="41" t="s">
        <v>61</v>
      </c>
      <c r="D63" s="41" t="s">
        <v>60</v>
      </c>
    </row>
    <row r="64" spans="1:4" x14ac:dyDescent="0.25">
      <c r="A64" s="40">
        <v>4600</v>
      </c>
      <c r="B64" s="40">
        <v>876</v>
      </c>
      <c r="C64" s="41" t="s">
        <v>188</v>
      </c>
      <c r="D64" s="41" t="s">
        <v>189</v>
      </c>
    </row>
    <row r="65" spans="1:4" x14ac:dyDescent="0.25">
      <c r="A65" s="40">
        <v>387</v>
      </c>
      <c r="B65" s="40">
        <v>145</v>
      </c>
      <c r="C65" s="41" t="s">
        <v>59</v>
      </c>
      <c r="D65" s="41" t="s">
        <v>58</v>
      </c>
    </row>
    <row r="66" spans="1:4" x14ac:dyDescent="0.25">
      <c r="A66" s="40">
        <v>562</v>
      </c>
      <c r="B66" s="40">
        <v>200</v>
      </c>
      <c r="C66" s="41" t="s">
        <v>57</v>
      </c>
      <c r="D66" s="41" t="s">
        <v>56</v>
      </c>
    </row>
    <row r="67" spans="1:4" x14ac:dyDescent="0.25">
      <c r="A67" s="40">
        <v>563</v>
      </c>
      <c r="B67" s="40">
        <v>197</v>
      </c>
      <c r="C67" s="41" t="s">
        <v>226</v>
      </c>
      <c r="D67" s="41" t="s">
        <v>227</v>
      </c>
    </row>
    <row r="68" spans="1:4" x14ac:dyDescent="0.25">
      <c r="A68" s="40">
        <v>1282</v>
      </c>
      <c r="B68" s="40">
        <v>214</v>
      </c>
      <c r="C68" s="41" t="s">
        <v>228</v>
      </c>
      <c r="D68" s="41" t="s">
        <v>229</v>
      </c>
    </row>
    <row r="69" spans="1:4" x14ac:dyDescent="0.25">
      <c r="A69" s="40">
        <v>1284</v>
      </c>
      <c r="B69" s="40">
        <v>189</v>
      </c>
      <c r="C69" s="41" t="s">
        <v>55</v>
      </c>
      <c r="D69" s="41" t="s">
        <v>54</v>
      </c>
    </row>
    <row r="70" spans="1:4" x14ac:dyDescent="0.25">
      <c r="A70" s="40">
        <v>1283</v>
      </c>
      <c r="B70" s="40">
        <v>191</v>
      </c>
      <c r="C70" s="41" t="s">
        <v>53</v>
      </c>
      <c r="D70" s="41" t="s">
        <v>52</v>
      </c>
    </row>
    <row r="71" spans="1:4" x14ac:dyDescent="0.25">
      <c r="A71" s="40">
        <v>564</v>
      </c>
      <c r="B71" s="40">
        <v>704</v>
      </c>
      <c r="C71" s="41" t="s">
        <v>190</v>
      </c>
      <c r="D71" s="41" t="s">
        <v>191</v>
      </c>
    </row>
    <row r="72" spans="1:4" x14ac:dyDescent="0.25">
      <c r="A72" s="40">
        <v>4800</v>
      </c>
      <c r="B72" s="40">
        <v>931</v>
      </c>
      <c r="C72" s="41" t="s">
        <v>51</v>
      </c>
      <c r="D72" s="41" t="s">
        <v>50</v>
      </c>
    </row>
    <row r="73" spans="1:4" x14ac:dyDescent="0.25">
      <c r="A73" s="40">
        <v>4782</v>
      </c>
      <c r="B73" s="40">
        <v>911</v>
      </c>
      <c r="C73" s="41" t="s">
        <v>230</v>
      </c>
      <c r="D73" s="41" t="s">
        <v>231</v>
      </c>
    </row>
    <row r="74" spans="1:4" x14ac:dyDescent="0.25">
      <c r="A74" s="40">
        <v>5130</v>
      </c>
      <c r="B74" s="40">
        <v>146</v>
      </c>
      <c r="C74" s="41" t="s">
        <v>232</v>
      </c>
      <c r="D74" s="41" t="s">
        <v>233</v>
      </c>
    </row>
    <row r="75" spans="1:4" x14ac:dyDescent="0.25">
      <c r="A75" s="40">
        <v>2945</v>
      </c>
      <c r="B75" s="40">
        <v>241</v>
      </c>
      <c r="C75" s="41" t="s">
        <v>234</v>
      </c>
      <c r="D75" s="41" t="s">
        <v>235</v>
      </c>
    </row>
    <row r="76" spans="1:4" x14ac:dyDescent="0.25">
      <c r="A76" s="40">
        <v>446</v>
      </c>
      <c r="B76" s="40">
        <v>712</v>
      </c>
      <c r="C76" s="41" t="s">
        <v>49</v>
      </c>
      <c r="D76" s="41" t="s">
        <v>48</v>
      </c>
    </row>
    <row r="77" spans="1:4" x14ac:dyDescent="0.25">
      <c r="A77" s="40">
        <v>5511</v>
      </c>
      <c r="B77" s="40">
        <v>1018</v>
      </c>
      <c r="C77" s="41" t="s">
        <v>162</v>
      </c>
      <c r="D77" s="41" t="s">
        <v>163</v>
      </c>
    </row>
    <row r="78" spans="1:4" x14ac:dyDescent="0.25">
      <c r="A78" s="40">
        <v>613</v>
      </c>
      <c r="B78" s="40">
        <v>778</v>
      </c>
      <c r="C78" s="41" t="s">
        <v>236</v>
      </c>
      <c r="D78" s="41" t="s">
        <v>237</v>
      </c>
    </row>
    <row r="79" spans="1:4" x14ac:dyDescent="0.25">
      <c r="A79" s="40">
        <v>368</v>
      </c>
      <c r="B79" s="40">
        <v>330</v>
      </c>
      <c r="C79" s="41" t="s">
        <v>238</v>
      </c>
      <c r="D79" s="41" t="s">
        <v>239</v>
      </c>
    </row>
    <row r="80" spans="1:4" x14ac:dyDescent="0.25">
      <c r="A80" s="40">
        <v>369</v>
      </c>
      <c r="B80" s="40">
        <v>331</v>
      </c>
      <c r="C80" s="41" t="s">
        <v>240</v>
      </c>
      <c r="D80" s="41" t="s">
        <v>241</v>
      </c>
    </row>
    <row r="81" spans="1:4" x14ac:dyDescent="0.25">
      <c r="A81" s="40">
        <v>5112</v>
      </c>
      <c r="B81" s="40">
        <v>256</v>
      </c>
      <c r="C81" s="41" t="s">
        <v>47</v>
      </c>
      <c r="D81" s="41" t="s">
        <v>46</v>
      </c>
    </row>
    <row r="82" spans="1:4" ht="30" x14ac:dyDescent="0.25">
      <c r="A82" s="40">
        <v>211</v>
      </c>
      <c r="B82" s="40">
        <v>1013</v>
      </c>
      <c r="C82" s="41" t="s">
        <v>164</v>
      </c>
      <c r="D82" s="41" t="s">
        <v>165</v>
      </c>
    </row>
    <row r="83" spans="1:4" x14ac:dyDescent="0.25">
      <c r="A83" s="40">
        <v>5282</v>
      </c>
      <c r="B83" s="40">
        <v>979</v>
      </c>
      <c r="C83" s="41" t="s">
        <v>166</v>
      </c>
      <c r="D83" s="41" t="s">
        <v>167</v>
      </c>
    </row>
  </sheetData>
  <sheetProtection password="CF2A" sheet="1" objects="1" scenarios="1"/>
  <mergeCells count="1">
    <mergeCell ref="F1:G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"/>
  <sheetViews>
    <sheetView zoomScale="75" zoomScaleNormal="75" workbookViewId="0">
      <selection activeCell="A5" sqref="A5"/>
    </sheetView>
  </sheetViews>
  <sheetFormatPr defaultRowHeight="15" x14ac:dyDescent="0.25"/>
  <cols>
    <col min="1" max="1" width="12.7109375" customWidth="1"/>
    <col min="2" max="2" width="12" customWidth="1"/>
    <col min="4" max="4" width="12.140625" customWidth="1"/>
    <col min="8" max="8" width="11" customWidth="1"/>
    <col min="15" max="15" width="11.42578125" customWidth="1"/>
    <col min="16" max="16" width="10.7109375" customWidth="1"/>
    <col min="18" max="18" width="11.5703125" customWidth="1"/>
    <col min="24" max="24" width="12.42578125" customWidth="1"/>
    <col min="33" max="33" width="10.7109375" customWidth="1"/>
    <col min="37" max="37" width="12.5703125" customWidth="1"/>
  </cols>
  <sheetData>
    <row r="1" spans="1:37" ht="28.5" customHeight="1" x14ac:dyDescent="0.25">
      <c r="A1" s="116" t="s">
        <v>310</v>
      </c>
      <c r="B1" s="116"/>
      <c r="C1" s="116"/>
      <c r="D1" s="116"/>
    </row>
    <row r="2" spans="1:37" ht="51" customHeight="1" x14ac:dyDescent="0.25">
      <c r="A2" s="114" t="s">
        <v>302</v>
      </c>
      <c r="B2" s="108" t="s">
        <v>246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10"/>
      <c r="X2" s="111" t="s">
        <v>247</v>
      </c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3"/>
    </row>
    <row r="3" spans="1:37" ht="165" x14ac:dyDescent="0.25">
      <c r="A3" s="115"/>
      <c r="B3" s="79" t="s">
        <v>308</v>
      </c>
      <c r="C3" s="70" t="s">
        <v>248</v>
      </c>
      <c r="D3" s="70" t="s">
        <v>249</v>
      </c>
      <c r="E3" s="70" t="s">
        <v>250</v>
      </c>
      <c r="F3" s="70" t="s">
        <v>251</v>
      </c>
      <c r="G3" s="70" t="s">
        <v>252</v>
      </c>
      <c r="H3" s="70" t="s">
        <v>253</v>
      </c>
      <c r="I3" s="70" t="s">
        <v>254</v>
      </c>
      <c r="J3" s="70" t="s">
        <v>255</v>
      </c>
      <c r="K3" s="70" t="s">
        <v>256</v>
      </c>
      <c r="L3" s="70" t="s">
        <v>257</v>
      </c>
      <c r="M3" s="70" t="s">
        <v>258</v>
      </c>
      <c r="N3" s="70" t="s">
        <v>259</v>
      </c>
      <c r="O3" s="70" t="s">
        <v>260</v>
      </c>
      <c r="P3" s="70" t="s">
        <v>261</v>
      </c>
      <c r="Q3" s="70" t="s">
        <v>262</v>
      </c>
      <c r="R3" s="70" t="s">
        <v>263</v>
      </c>
      <c r="S3" s="70" t="s">
        <v>264</v>
      </c>
      <c r="T3" s="84" t="s">
        <v>265</v>
      </c>
      <c r="U3" s="84" t="s">
        <v>266</v>
      </c>
      <c r="V3" s="84" t="s">
        <v>267</v>
      </c>
      <c r="W3" s="84" t="s">
        <v>268</v>
      </c>
      <c r="X3" s="75" t="s">
        <v>309</v>
      </c>
      <c r="Y3" s="72" t="s">
        <v>269</v>
      </c>
      <c r="Z3" s="72" t="s">
        <v>270</v>
      </c>
      <c r="AA3" s="72" t="s">
        <v>271</v>
      </c>
      <c r="AB3" s="72" t="s">
        <v>272</v>
      </c>
      <c r="AC3" s="72" t="s">
        <v>273</v>
      </c>
      <c r="AD3" s="72" t="s">
        <v>274</v>
      </c>
      <c r="AE3" s="72" t="s">
        <v>275</v>
      </c>
      <c r="AF3" s="72" t="s">
        <v>276</v>
      </c>
      <c r="AG3" s="72" t="s">
        <v>277</v>
      </c>
      <c r="AH3" s="72" t="s">
        <v>278</v>
      </c>
      <c r="AI3" s="72" t="s">
        <v>279</v>
      </c>
      <c r="AJ3" s="72" t="s">
        <v>280</v>
      </c>
      <c r="AK3" s="72" t="s">
        <v>281</v>
      </c>
    </row>
    <row r="4" spans="1:37" s="49" customFormat="1" x14ac:dyDescent="0.25">
      <c r="A4" s="50">
        <v>1</v>
      </c>
      <c r="B4" s="85">
        <v>2</v>
      </c>
      <c r="C4" s="67">
        <v>3</v>
      </c>
      <c r="D4" s="67">
        <v>4</v>
      </c>
      <c r="E4" s="67">
        <v>5</v>
      </c>
      <c r="F4" s="67">
        <v>6</v>
      </c>
      <c r="G4" s="67">
        <v>7</v>
      </c>
      <c r="H4" s="67">
        <v>8</v>
      </c>
      <c r="I4" s="67">
        <v>9</v>
      </c>
      <c r="J4" s="67">
        <v>10</v>
      </c>
      <c r="K4" s="67">
        <v>11</v>
      </c>
      <c r="L4" s="67">
        <v>12</v>
      </c>
      <c r="M4" s="67">
        <v>13</v>
      </c>
      <c r="N4" s="67">
        <v>14</v>
      </c>
      <c r="O4" s="67">
        <v>15</v>
      </c>
      <c r="P4" s="67">
        <v>16</v>
      </c>
      <c r="Q4" s="67">
        <v>17</v>
      </c>
      <c r="R4" s="67">
        <v>18</v>
      </c>
      <c r="S4" s="67">
        <v>19</v>
      </c>
      <c r="T4" s="67">
        <v>20</v>
      </c>
      <c r="U4" s="67">
        <v>21</v>
      </c>
      <c r="V4" s="67">
        <v>22</v>
      </c>
      <c r="W4" s="67">
        <v>23</v>
      </c>
      <c r="X4" s="46">
        <v>24</v>
      </c>
      <c r="Y4" s="46">
        <v>25</v>
      </c>
      <c r="Z4" s="46">
        <v>26</v>
      </c>
      <c r="AA4" s="46">
        <v>27</v>
      </c>
      <c r="AB4" s="46">
        <v>28</v>
      </c>
      <c r="AC4" s="46">
        <v>29</v>
      </c>
      <c r="AD4" s="46">
        <v>30</v>
      </c>
      <c r="AE4" s="46">
        <v>31</v>
      </c>
      <c r="AF4" s="46">
        <v>32</v>
      </c>
      <c r="AG4" s="46">
        <v>33</v>
      </c>
      <c r="AH4" s="46">
        <v>34</v>
      </c>
      <c r="AI4" s="46">
        <v>35</v>
      </c>
      <c r="AJ4" s="46">
        <v>36</v>
      </c>
      <c r="AK4" s="46">
        <v>37</v>
      </c>
    </row>
    <row r="5" spans="1:37" s="60" customFormat="1" ht="21.75" customHeight="1" x14ac:dyDescent="0.25">
      <c r="A5" s="58"/>
      <c r="B5" s="87">
        <f>SUM(C5:W5)</f>
        <v>0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3">
        <f>SUM(Y5:AK5)</f>
        <v>0</v>
      </c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</row>
  </sheetData>
  <sheetProtection password="CF2A" sheet="1" objects="1" scenarios="1" selectLockedCells="1"/>
  <mergeCells count="4">
    <mergeCell ref="B2:W2"/>
    <mergeCell ref="X2:AK2"/>
    <mergeCell ref="A2:A3"/>
    <mergeCell ref="A1:D1"/>
  </mergeCells>
  <conditionalFormatting sqref="C5:W5">
    <cfRule type="expression" dxfId="19" priority="6">
      <formula>C$5&gt;$A$5</formula>
    </cfRule>
  </conditionalFormatting>
  <conditionalFormatting sqref="Y5:AK5">
    <cfRule type="expression" dxfId="18" priority="5">
      <formula>Y$5&gt;$A$5</formula>
    </cfRule>
  </conditionalFormatting>
  <conditionalFormatting sqref="A5">
    <cfRule type="expression" dxfId="17" priority="4">
      <formula>$A$5&lt;MAX($C$5:$W$5)</formula>
    </cfRule>
    <cfRule type="expression" dxfId="16" priority="3">
      <formula>$A$5&lt;MAX($Y$5:$AK$5)</formula>
    </cfRule>
    <cfRule type="expression" dxfId="15" priority="1">
      <formula>SUM($Y$5:$AA$5)&gt;$A$5</formula>
    </cfRule>
  </conditionalFormatting>
  <conditionalFormatting sqref="Y5:AA5">
    <cfRule type="expression" dxfId="14" priority="2">
      <formula>SUM($Y$5:$AA$5)&gt;$A$5</formula>
    </cfRule>
  </conditionalFormatting>
  <dataValidations count="1">
    <dataValidation type="whole" operator="greaterThanOrEqual" allowBlank="1" showInputMessage="1" showErrorMessage="1" error="Введите целое число" sqref="A5 C5:W5 Y5:AK5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"/>
  <sheetViews>
    <sheetView zoomScale="75" zoomScaleNormal="75" workbookViewId="0">
      <selection activeCell="A5" sqref="A5"/>
    </sheetView>
  </sheetViews>
  <sheetFormatPr defaultRowHeight="15" x14ac:dyDescent="0.25"/>
  <cols>
    <col min="1" max="1" width="12.7109375" customWidth="1"/>
    <col min="4" max="4" width="12.140625" customWidth="1"/>
    <col min="8" max="8" width="11" customWidth="1"/>
    <col min="15" max="15" width="11.42578125" customWidth="1"/>
    <col min="16" max="16" width="10.7109375" customWidth="1"/>
    <col min="18" max="18" width="11.5703125" customWidth="1"/>
    <col min="33" max="33" width="10.7109375" customWidth="1"/>
    <col min="37" max="37" width="12.5703125" customWidth="1"/>
  </cols>
  <sheetData>
    <row r="1" spans="1:37" ht="28.5" customHeight="1" x14ac:dyDescent="0.25">
      <c r="A1" s="116" t="s">
        <v>315</v>
      </c>
      <c r="B1" s="116"/>
      <c r="C1" s="116"/>
      <c r="D1" s="116"/>
      <c r="E1" s="116"/>
      <c r="F1" s="116"/>
    </row>
    <row r="2" spans="1:37" ht="51" customHeight="1" x14ac:dyDescent="0.25">
      <c r="A2" s="114" t="s">
        <v>303</v>
      </c>
      <c r="B2" s="117" t="s">
        <v>282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9"/>
      <c r="X2" s="120" t="s">
        <v>283</v>
      </c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2"/>
    </row>
    <row r="3" spans="1:37" ht="165" x14ac:dyDescent="0.25">
      <c r="A3" s="115"/>
      <c r="B3" s="76" t="s">
        <v>308</v>
      </c>
      <c r="C3" s="43" t="s">
        <v>248</v>
      </c>
      <c r="D3" s="43" t="s">
        <v>249</v>
      </c>
      <c r="E3" s="43" t="s">
        <v>250</v>
      </c>
      <c r="F3" s="43" t="s">
        <v>251</v>
      </c>
      <c r="G3" s="43" t="s">
        <v>252</v>
      </c>
      <c r="H3" s="43" t="s">
        <v>253</v>
      </c>
      <c r="I3" s="43" t="s">
        <v>254</v>
      </c>
      <c r="J3" s="43" t="s">
        <v>255</v>
      </c>
      <c r="K3" s="43" t="s">
        <v>256</v>
      </c>
      <c r="L3" s="43" t="s">
        <v>257</v>
      </c>
      <c r="M3" s="43" t="s">
        <v>258</v>
      </c>
      <c r="N3" s="43" t="s">
        <v>259</v>
      </c>
      <c r="O3" s="43" t="s">
        <v>260</v>
      </c>
      <c r="P3" s="43" t="s">
        <v>261</v>
      </c>
      <c r="Q3" s="43" t="s">
        <v>262</v>
      </c>
      <c r="R3" s="43" t="s">
        <v>263</v>
      </c>
      <c r="S3" s="43" t="s">
        <v>264</v>
      </c>
      <c r="T3" s="44" t="s">
        <v>265</v>
      </c>
      <c r="U3" s="44" t="s">
        <v>284</v>
      </c>
      <c r="V3" s="44" t="s">
        <v>267</v>
      </c>
      <c r="W3" s="44" t="s">
        <v>268</v>
      </c>
      <c r="X3" s="80" t="s">
        <v>309</v>
      </c>
      <c r="Y3" s="71" t="s">
        <v>269</v>
      </c>
      <c r="Z3" s="71" t="s">
        <v>270</v>
      </c>
      <c r="AA3" s="71" t="s">
        <v>271</v>
      </c>
      <c r="AB3" s="71" t="s">
        <v>272</v>
      </c>
      <c r="AC3" s="71" t="s">
        <v>273</v>
      </c>
      <c r="AD3" s="71" t="s">
        <v>274</v>
      </c>
      <c r="AE3" s="71" t="s">
        <v>275</v>
      </c>
      <c r="AF3" s="71" t="s">
        <v>276</v>
      </c>
      <c r="AG3" s="71" t="s">
        <v>277</v>
      </c>
      <c r="AH3" s="71" t="s">
        <v>285</v>
      </c>
      <c r="AI3" s="71" t="s">
        <v>279</v>
      </c>
      <c r="AJ3" s="71" t="s">
        <v>280</v>
      </c>
      <c r="AK3" s="71" t="s">
        <v>281</v>
      </c>
    </row>
    <row r="4" spans="1:37" s="54" customFormat="1" x14ac:dyDescent="0.25">
      <c r="A4" s="51">
        <v>1</v>
      </c>
      <c r="B4" s="52">
        <v>2</v>
      </c>
      <c r="C4" s="52">
        <v>3</v>
      </c>
      <c r="D4" s="52">
        <v>4</v>
      </c>
      <c r="E4" s="52">
        <v>5</v>
      </c>
      <c r="F4" s="52">
        <v>6</v>
      </c>
      <c r="G4" s="52">
        <v>7</v>
      </c>
      <c r="H4" s="52">
        <v>8</v>
      </c>
      <c r="I4" s="52">
        <v>9</v>
      </c>
      <c r="J4" s="52">
        <v>10</v>
      </c>
      <c r="K4" s="52">
        <v>11</v>
      </c>
      <c r="L4" s="52">
        <v>12</v>
      </c>
      <c r="M4" s="52">
        <v>13</v>
      </c>
      <c r="N4" s="52">
        <v>14</v>
      </c>
      <c r="O4" s="52">
        <v>15</v>
      </c>
      <c r="P4" s="52">
        <v>16</v>
      </c>
      <c r="Q4" s="52">
        <v>17</v>
      </c>
      <c r="R4" s="52">
        <v>18</v>
      </c>
      <c r="S4" s="52">
        <v>19</v>
      </c>
      <c r="T4" s="52">
        <v>20</v>
      </c>
      <c r="U4" s="52">
        <v>21</v>
      </c>
      <c r="V4" s="52">
        <v>22</v>
      </c>
      <c r="W4" s="52">
        <v>23</v>
      </c>
      <c r="X4" s="53">
        <v>24</v>
      </c>
      <c r="Y4" s="53">
        <v>25</v>
      </c>
      <c r="Z4" s="53">
        <v>26</v>
      </c>
      <c r="AA4" s="53">
        <v>27</v>
      </c>
      <c r="AB4" s="53">
        <v>28</v>
      </c>
      <c r="AC4" s="53">
        <v>29</v>
      </c>
      <c r="AD4" s="53">
        <v>30</v>
      </c>
      <c r="AE4" s="53">
        <v>31</v>
      </c>
      <c r="AF4" s="53">
        <v>32</v>
      </c>
      <c r="AG4" s="53">
        <v>33</v>
      </c>
      <c r="AH4" s="53">
        <v>34</v>
      </c>
      <c r="AI4" s="53">
        <v>35</v>
      </c>
      <c r="AJ4" s="53">
        <v>36</v>
      </c>
      <c r="AK4" s="53">
        <v>37</v>
      </c>
    </row>
    <row r="5" spans="1:37" s="60" customFormat="1" ht="21.75" customHeight="1" x14ac:dyDescent="0.25">
      <c r="A5" s="58"/>
      <c r="B5" s="83">
        <f>SUM(C5:W5)</f>
        <v>0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83">
        <f>SUM(Y5:AK5)</f>
        <v>0</v>
      </c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</row>
  </sheetData>
  <sheetProtection password="CF2A" sheet="1" objects="1" scenarios="1" selectLockedCells="1"/>
  <mergeCells count="4">
    <mergeCell ref="B2:W2"/>
    <mergeCell ref="X2:AK2"/>
    <mergeCell ref="A2:A3"/>
    <mergeCell ref="A1:F1"/>
  </mergeCells>
  <conditionalFormatting sqref="C5:W5">
    <cfRule type="expression" dxfId="13" priority="6">
      <formula>C$5&gt;$A$5</formula>
    </cfRule>
  </conditionalFormatting>
  <conditionalFormatting sqref="Y5:AK5">
    <cfRule type="expression" dxfId="12" priority="5">
      <formula>Y$5&gt;$A$5</formula>
    </cfRule>
  </conditionalFormatting>
  <conditionalFormatting sqref="A5">
    <cfRule type="expression" dxfId="11" priority="4">
      <formula>$A$5&lt;MAX($C$5:$W$5)</formula>
    </cfRule>
    <cfRule type="expression" dxfId="10" priority="3">
      <formula>$A$5&lt;MAX($Y$5:$AK$5)</formula>
    </cfRule>
    <cfRule type="expression" dxfId="9" priority="1">
      <formula>SUM($Y$5:$AA$5)&gt;$A$5</formula>
    </cfRule>
  </conditionalFormatting>
  <conditionalFormatting sqref="Y5:AA5">
    <cfRule type="expression" dxfId="8" priority="2">
      <formula>SUM($Y$5:$AA$5)&gt;$A$5</formula>
    </cfRule>
  </conditionalFormatting>
  <dataValidations count="1">
    <dataValidation type="whole" operator="greaterThanOrEqual" allowBlank="1" showInputMessage="1" showErrorMessage="1" error="Введите целое число" sqref="A5 C5:W5 Y5:AK5">
      <formula1>0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workbookViewId="0">
      <selection activeCell="A5" sqref="A5"/>
    </sheetView>
  </sheetViews>
  <sheetFormatPr defaultRowHeight="15" x14ac:dyDescent="0.25"/>
  <cols>
    <col min="1" max="1" width="12.7109375" customWidth="1"/>
    <col min="2" max="2" width="10.85546875" customWidth="1"/>
    <col min="3" max="3" width="11.140625" customWidth="1"/>
    <col min="5" max="5" width="11.28515625" customWidth="1"/>
    <col min="6" max="6" width="11.42578125" customWidth="1"/>
    <col min="8" max="8" width="10.85546875" customWidth="1"/>
    <col min="9" max="9" width="11.85546875" customWidth="1"/>
    <col min="12" max="12" width="12.42578125" customWidth="1"/>
    <col min="14" max="14" width="11.140625" customWidth="1"/>
    <col min="15" max="15" width="13.28515625" customWidth="1"/>
    <col min="16" max="16" width="10.140625" customWidth="1"/>
    <col min="17" max="17" width="12.7109375" customWidth="1"/>
  </cols>
  <sheetData>
    <row r="1" spans="1:17" ht="28.5" customHeight="1" x14ac:dyDescent="0.25">
      <c r="A1" s="116" t="s">
        <v>311</v>
      </c>
      <c r="B1" s="116"/>
      <c r="C1" s="116"/>
      <c r="D1" s="116"/>
    </row>
    <row r="2" spans="1:17" ht="70.5" customHeight="1" x14ac:dyDescent="0.25">
      <c r="A2" s="114" t="s">
        <v>304</v>
      </c>
      <c r="B2" s="117" t="s">
        <v>286</v>
      </c>
      <c r="C2" s="118"/>
      <c r="D2" s="118"/>
      <c r="E2" s="118"/>
      <c r="F2" s="119"/>
      <c r="G2" s="120" t="s">
        <v>287</v>
      </c>
      <c r="H2" s="121"/>
      <c r="I2" s="121"/>
      <c r="J2" s="121"/>
      <c r="K2" s="121"/>
      <c r="L2" s="121"/>
      <c r="M2" s="121"/>
      <c r="N2" s="121"/>
      <c r="O2" s="121"/>
      <c r="P2" s="121"/>
      <c r="Q2" s="122"/>
    </row>
    <row r="3" spans="1:17" ht="150" x14ac:dyDescent="0.25">
      <c r="A3" s="115"/>
      <c r="B3" s="76" t="s">
        <v>308</v>
      </c>
      <c r="C3" s="43" t="s">
        <v>288</v>
      </c>
      <c r="D3" s="43" t="s">
        <v>289</v>
      </c>
      <c r="E3" s="43" t="s">
        <v>290</v>
      </c>
      <c r="F3" s="43" t="s">
        <v>291</v>
      </c>
      <c r="G3" s="80" t="s">
        <v>309</v>
      </c>
      <c r="H3" s="69" t="s">
        <v>292</v>
      </c>
      <c r="I3" s="69" t="s">
        <v>293</v>
      </c>
      <c r="J3" s="69" t="s">
        <v>268</v>
      </c>
      <c r="K3" s="69" t="s">
        <v>266</v>
      </c>
      <c r="L3" s="69" t="s">
        <v>294</v>
      </c>
      <c r="M3" s="69" t="s">
        <v>295</v>
      </c>
      <c r="N3" s="69" t="s">
        <v>296</v>
      </c>
      <c r="O3" s="69" t="s">
        <v>297</v>
      </c>
      <c r="P3" s="69" t="s">
        <v>298</v>
      </c>
      <c r="Q3" s="69" t="s">
        <v>299</v>
      </c>
    </row>
    <row r="4" spans="1:17" s="45" customFormat="1" x14ac:dyDescent="0.25">
      <c r="A4" s="65">
        <v>1</v>
      </c>
      <c r="B4" s="47">
        <v>2</v>
      </c>
      <c r="C4" s="47">
        <v>3</v>
      </c>
      <c r="D4" s="47">
        <v>4</v>
      </c>
      <c r="E4" s="47">
        <v>5</v>
      </c>
      <c r="F4" s="47">
        <v>6</v>
      </c>
      <c r="G4" s="48">
        <v>7</v>
      </c>
      <c r="H4" s="48">
        <v>8</v>
      </c>
      <c r="I4" s="48">
        <v>9</v>
      </c>
      <c r="J4" s="48">
        <v>10</v>
      </c>
      <c r="K4" s="48">
        <v>11</v>
      </c>
      <c r="L4" s="48">
        <v>12</v>
      </c>
      <c r="M4" s="48">
        <v>13</v>
      </c>
      <c r="N4" s="48">
        <v>14</v>
      </c>
      <c r="O4" s="48">
        <v>15</v>
      </c>
      <c r="P4" s="48">
        <v>16</v>
      </c>
      <c r="Q4" s="48">
        <v>17</v>
      </c>
    </row>
    <row r="5" spans="1:17" ht="21.75" customHeight="1" x14ac:dyDescent="0.25">
      <c r="A5" s="57"/>
      <c r="B5" s="88">
        <f>SUM(C5:F5)</f>
        <v>0</v>
      </c>
      <c r="C5" s="55"/>
      <c r="D5" s="55"/>
      <c r="E5" s="55"/>
      <c r="F5" s="55"/>
      <c r="G5" s="88">
        <f>SUM(H5:Q5)</f>
        <v>0</v>
      </c>
      <c r="H5" s="56"/>
      <c r="I5" s="56"/>
      <c r="J5" s="56"/>
      <c r="K5" s="56"/>
      <c r="L5" s="56"/>
      <c r="M5" s="56"/>
      <c r="N5" s="56"/>
      <c r="O5" s="56"/>
      <c r="P5" s="56"/>
      <c r="Q5" s="56"/>
    </row>
    <row r="16" spans="1:17" x14ac:dyDescent="0.25">
      <c r="F16" s="77"/>
    </row>
  </sheetData>
  <sheetProtection password="CF2A" sheet="1" objects="1" scenarios="1" selectLockedCells="1"/>
  <mergeCells count="4">
    <mergeCell ref="B2:F2"/>
    <mergeCell ref="G2:Q2"/>
    <mergeCell ref="A2:A3"/>
    <mergeCell ref="A1:D1"/>
  </mergeCells>
  <conditionalFormatting sqref="C5:F5">
    <cfRule type="expression" dxfId="7" priority="4">
      <formula>C$5&gt;$A$5</formula>
    </cfRule>
  </conditionalFormatting>
  <conditionalFormatting sqref="H5:Q5">
    <cfRule type="expression" dxfId="6" priority="3">
      <formula>H$5&gt;$A$5</formula>
    </cfRule>
  </conditionalFormatting>
  <conditionalFormatting sqref="A5">
    <cfRule type="expression" dxfId="5" priority="2">
      <formula>$A$5&lt;MAX($C$5:$F$5)</formula>
    </cfRule>
    <cfRule type="expression" dxfId="4" priority="1">
      <formula>$A$5&lt;MAX($H$5:$Q$5)</formula>
    </cfRule>
  </conditionalFormatting>
  <dataValidations count="1">
    <dataValidation type="whole" operator="greaterThanOrEqual" allowBlank="1" showInputMessage="1" showErrorMessage="1" error="Введите целое число" sqref="A5 C5:F5 H5:Q5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workbookViewId="0">
      <selection activeCell="A5" sqref="A5"/>
    </sheetView>
  </sheetViews>
  <sheetFormatPr defaultRowHeight="15" x14ac:dyDescent="0.25"/>
  <cols>
    <col min="1" max="1" width="12.7109375" customWidth="1"/>
    <col min="3" max="3" width="11.140625" customWidth="1"/>
    <col min="5" max="5" width="11.28515625" customWidth="1"/>
    <col min="6" max="6" width="11.42578125" customWidth="1"/>
    <col min="8" max="8" width="10.85546875" customWidth="1"/>
    <col min="9" max="9" width="11.85546875" customWidth="1"/>
    <col min="12" max="12" width="12.42578125" customWidth="1"/>
    <col min="14" max="14" width="11.140625" customWidth="1"/>
    <col min="15" max="15" width="13.28515625" customWidth="1"/>
    <col min="16" max="16" width="10.140625" customWidth="1"/>
    <col min="17" max="17" width="12.7109375" customWidth="1"/>
  </cols>
  <sheetData>
    <row r="1" spans="1:17" ht="28.5" customHeight="1" x14ac:dyDescent="0.25">
      <c r="A1" s="116" t="s">
        <v>312</v>
      </c>
      <c r="B1" s="116"/>
      <c r="C1" s="116"/>
      <c r="D1" s="116"/>
      <c r="E1" s="116"/>
    </row>
    <row r="2" spans="1:17" ht="70.5" customHeight="1" x14ac:dyDescent="0.25">
      <c r="A2" s="114" t="s">
        <v>305</v>
      </c>
      <c r="B2" s="123" t="s">
        <v>300</v>
      </c>
      <c r="C2" s="124"/>
      <c r="D2" s="124"/>
      <c r="E2" s="124"/>
      <c r="F2" s="125"/>
      <c r="G2" s="108" t="s">
        <v>301</v>
      </c>
      <c r="H2" s="109"/>
      <c r="I2" s="109"/>
      <c r="J2" s="109"/>
      <c r="K2" s="109"/>
      <c r="L2" s="109"/>
      <c r="M2" s="109"/>
      <c r="N2" s="109"/>
      <c r="O2" s="109"/>
      <c r="P2" s="109"/>
      <c r="Q2" s="110"/>
    </row>
    <row r="3" spans="1:17" ht="150" x14ac:dyDescent="0.25">
      <c r="A3" s="115"/>
      <c r="B3" s="78" t="s">
        <v>308</v>
      </c>
      <c r="C3" s="68" t="s">
        <v>288</v>
      </c>
      <c r="D3" s="68" t="s">
        <v>289</v>
      </c>
      <c r="E3" s="68" t="s">
        <v>290</v>
      </c>
      <c r="F3" s="68" t="s">
        <v>291</v>
      </c>
      <c r="G3" s="79" t="s">
        <v>309</v>
      </c>
      <c r="H3" s="70" t="s">
        <v>292</v>
      </c>
      <c r="I3" s="70" t="s">
        <v>293</v>
      </c>
      <c r="J3" s="70" t="s">
        <v>268</v>
      </c>
      <c r="K3" s="70" t="s">
        <v>266</v>
      </c>
      <c r="L3" s="70" t="s">
        <v>294</v>
      </c>
      <c r="M3" s="70" t="s">
        <v>295</v>
      </c>
      <c r="N3" s="70" t="s">
        <v>296</v>
      </c>
      <c r="O3" s="70" t="s">
        <v>297</v>
      </c>
      <c r="P3" s="70" t="s">
        <v>298</v>
      </c>
      <c r="Q3" s="70" t="s">
        <v>299</v>
      </c>
    </row>
    <row r="4" spans="1:17" s="45" customFormat="1" x14ac:dyDescent="0.25">
      <c r="A4" s="65">
        <v>1</v>
      </c>
      <c r="B4" s="66">
        <v>2</v>
      </c>
      <c r="C4" s="66">
        <v>3</v>
      </c>
      <c r="D4" s="66">
        <v>4</v>
      </c>
      <c r="E4" s="66">
        <v>5</v>
      </c>
      <c r="F4" s="66">
        <v>6</v>
      </c>
      <c r="G4" s="67">
        <v>7</v>
      </c>
      <c r="H4" s="67">
        <v>8</v>
      </c>
      <c r="I4" s="67">
        <v>9</v>
      </c>
      <c r="J4" s="67">
        <v>10</v>
      </c>
      <c r="K4" s="67">
        <v>11</v>
      </c>
      <c r="L4" s="67">
        <v>12</v>
      </c>
      <c r="M4" s="67">
        <v>13</v>
      </c>
      <c r="N4" s="67">
        <v>14</v>
      </c>
      <c r="O4" s="67">
        <v>15</v>
      </c>
      <c r="P4" s="67">
        <v>16</v>
      </c>
      <c r="Q4" s="67">
        <v>17</v>
      </c>
    </row>
    <row r="5" spans="1:17" ht="21.75" customHeight="1" x14ac:dyDescent="0.25">
      <c r="A5" s="57"/>
      <c r="B5" s="89">
        <f>SUM(C5:F5)</f>
        <v>0</v>
      </c>
      <c r="C5" s="63"/>
      <c r="D5" s="63"/>
      <c r="E5" s="63"/>
      <c r="F5" s="63"/>
      <c r="G5" s="89">
        <f>SUM(H5:Q5)</f>
        <v>0</v>
      </c>
      <c r="H5" s="64"/>
      <c r="I5" s="64"/>
      <c r="J5" s="64"/>
      <c r="K5" s="64"/>
      <c r="L5" s="64"/>
      <c r="M5" s="64"/>
      <c r="N5" s="64"/>
      <c r="O5" s="64"/>
      <c r="P5" s="64"/>
      <c r="Q5" s="64"/>
    </row>
  </sheetData>
  <sheetProtection password="CF2A" sheet="1" objects="1" scenarios="1" selectLockedCells="1"/>
  <mergeCells count="4">
    <mergeCell ref="B2:F2"/>
    <mergeCell ref="G2:Q2"/>
    <mergeCell ref="A2:A3"/>
    <mergeCell ref="A1:E1"/>
  </mergeCells>
  <conditionalFormatting sqref="C5:F5">
    <cfRule type="expression" dxfId="3" priority="4">
      <formula>C$5&gt;$A$5</formula>
    </cfRule>
  </conditionalFormatting>
  <conditionalFormatting sqref="H5:Q5">
    <cfRule type="expression" dxfId="2" priority="3">
      <formula>H$5&gt;$A$5</formula>
    </cfRule>
  </conditionalFormatting>
  <conditionalFormatting sqref="A5">
    <cfRule type="expression" dxfId="1" priority="2">
      <formula>$A$5&lt;MAX($C$5:$F$5)</formula>
    </cfRule>
    <cfRule type="expression" dxfId="0" priority="1">
      <formula>$A$5&lt;MAX($H$5:$Q$5)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Титул</vt:lpstr>
      <vt:lpstr>т.1 и т.2 Обследование </vt:lpstr>
      <vt:lpstr>Лист1</vt:lpstr>
      <vt:lpstr>т.3 Женщины 18-29</vt:lpstr>
      <vt:lpstr>т.4 Женщины 30-49</vt:lpstr>
      <vt:lpstr>т.5 Мужчины 18-29</vt:lpstr>
      <vt:lpstr>т.6 Мужчины 30-49</vt:lpstr>
      <vt:lpstr>Год</vt:lpstr>
      <vt:lpstr>ЛПУ</vt:lpstr>
      <vt:lpstr>Месяц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Румянцева Валерия Олеговна</dc:creator>
  <cp:lastModifiedBy>Бевзюк Екатерина Владимировна</cp:lastModifiedBy>
  <cp:lastPrinted>2024-07-23T10:54:07Z</cp:lastPrinted>
  <dcterms:created xsi:type="dcterms:W3CDTF">2024-06-04T12:56:42Z</dcterms:created>
  <dcterms:modified xsi:type="dcterms:W3CDTF">2025-08-27T11:12:09Z</dcterms:modified>
</cp:coreProperties>
</file>